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95" activeTab="0"/>
  </bookViews>
  <sheets>
    <sheet name="SPK WASPAS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<sst xmlns="http://schemas.openxmlformats.org/spreadsheetml/2006/main" count="86" uniqueCount="43">
  <si>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Perhitungan Penentuan Alternatif Penerimaan Pegawai dengan Metode WASPAS (Weighted Aggregated Sum Product Assessment)</t>
  </si>
  <si>
    <t>http://contohprogram.com</t>
  </si>
  <si>
    <t>IPK</t>
  </si>
  <si>
    <t>IQ</t>
  </si>
  <si>
    <t>Psikotes</t>
  </si>
  <si>
    <t>Usia</t>
  </si>
  <si>
    <t>Pengalaman Kerja</t>
  </si>
  <si>
    <t>Kriteria</t>
  </si>
  <si>
    <t>Pilihan</t>
  </si>
  <si>
    <t>Nilai Pilihan Kriteria</t>
  </si>
  <si>
    <t>Jenis</t>
  </si>
  <si>
    <t>benefit</t>
  </si>
  <si>
    <t>cost</t>
  </si>
  <si>
    <t>&lt; 2.5</t>
  </si>
  <si>
    <t>Bobot</t>
  </si>
  <si>
    <t>&gt;= 2.5 dan &lt; 3</t>
  </si>
  <si>
    <t>Agustina</t>
  </si>
  <si>
    <t>&gt;= 3 dan &lt; 3.5</t>
  </si>
  <si>
    <t>Septiana</t>
  </si>
  <si>
    <t>&gt;= 3.5</t>
  </si>
  <si>
    <t>Oktaviana</t>
  </si>
  <si>
    <t>&lt; 120</t>
  </si>
  <si>
    <t>Noviana</t>
  </si>
  <si>
    <t>&gt;= 120 dan &lt; 130</t>
  </si>
  <si>
    <t>Destina</t>
  </si>
  <si>
    <t>&gt;= 130 dan &lt; 140</t>
  </si>
  <si>
    <t>&gt;= 140</t>
  </si>
  <si>
    <t>&lt; 60</t>
  </si>
  <si>
    <t>max</t>
  </si>
  <si>
    <t>&gt;= 60 dan &lt; 75</t>
  </si>
  <si>
    <t>min</t>
  </si>
  <si>
    <t>&gt;= 75 dan &lt; 90</t>
  </si>
  <si>
    <t>&gt;= 90</t>
  </si>
  <si>
    <t>&lt; 25</t>
  </si>
  <si>
    <t>&gt;= 25 dan &lt; 30</t>
  </si>
  <si>
    <t>&gt;= 30 dan &lt; 35</t>
  </si>
  <si>
    <t>&gt;=35</t>
  </si>
  <si>
    <t>0 tahun (fresh graduate)</t>
  </si>
  <si>
    <t>1-2 tahun</t>
  </si>
  <si>
    <t>3-4 tahun</t>
  </si>
  <si>
    <t>Hasil Nilai Akhir</t>
  </si>
  <si>
    <t>Alternatif Nilai Terbesar Septiana dengan Hasil Akhir 3.908370972</t>
  </si>
  <si>
    <t>&gt;= 5 tahun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</si>
</sst>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F90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25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6" applyNumberFormat="0" applyAlignment="0" applyProtection="0"/>
    <xf numFmtId="0" fontId="0" fillId="12" borderId="0" applyNumberFormat="0" applyBorder="0" applyAlignment="0" applyProtection="0"/>
    <xf numFmtId="0" fontId="35" fillId="1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0" xfId="24" applyFont="1" applyAlignment="1" applyProtection="1">
      <alignment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3.00390625" style="0" customWidth="1"/>
    <col min="3" max="3" width="16.140625" style="0" customWidth="1"/>
    <col min="4" max="4" width="17.421875" style="0" customWidth="1"/>
    <col min="5" max="5" width="19.28125" style="0" customWidth="1"/>
    <col min="6" max="6" width="19.57421875" style="0" customWidth="1"/>
    <col min="7" max="7" width="18.7109375" style="0" customWidth="1"/>
    <col min="8" max="8" width="6.421875" style="0" customWidth="1"/>
    <col min="9" max="9" width="18.28125" style="0" customWidth="1"/>
    <col min="10" max="10" width="24.421875" style="0" customWidth="1"/>
    <col min="11" max="11" width="20.421875" style="0" customWidth="1"/>
    <col min="12" max="12" width="27.8515625" style="0" customWidth="1"/>
  </cols>
  <sheetData>
    <row r="2" spans="2:14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1" ht="15"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I4" s="11" t="s">
        <v>7</v>
      </c>
      <c r="J4" s="11" t="s">
        <v>8</v>
      </c>
      <c r="K4" s="11" t="s">
        <v>9</v>
      </c>
    </row>
    <row r="5" spans="2:11" ht="15">
      <c r="B5" s="5" t="s">
        <v>10</v>
      </c>
      <c r="C5" s="5" t="s">
        <v>11</v>
      </c>
      <c r="D5" s="5" t="s">
        <v>11</v>
      </c>
      <c r="E5" s="5" t="s">
        <v>11</v>
      </c>
      <c r="F5" s="5" t="s">
        <v>12</v>
      </c>
      <c r="G5" s="5" t="s">
        <v>11</v>
      </c>
      <c r="I5" s="11" t="s">
        <v>2</v>
      </c>
      <c r="J5" s="11" t="s">
        <v>13</v>
      </c>
      <c r="K5" s="11">
        <v>1</v>
      </c>
    </row>
    <row r="6" spans="2:11" ht="15">
      <c r="B6" s="6" t="s">
        <v>14</v>
      </c>
      <c r="C6" s="6">
        <v>3</v>
      </c>
      <c r="D6" s="6">
        <v>2</v>
      </c>
      <c r="E6" s="6">
        <v>2</v>
      </c>
      <c r="F6" s="6">
        <v>1</v>
      </c>
      <c r="G6" s="6">
        <v>2</v>
      </c>
      <c r="I6" s="11" t="s">
        <v>2</v>
      </c>
      <c r="J6" s="11" t="s">
        <v>15</v>
      </c>
      <c r="K6" s="11">
        <v>2</v>
      </c>
    </row>
    <row r="7" spans="2:11" ht="15">
      <c r="B7" s="7" t="s">
        <v>16</v>
      </c>
      <c r="C7" s="7">
        <v>2</v>
      </c>
      <c r="D7" s="7">
        <v>2</v>
      </c>
      <c r="E7" s="7">
        <v>3</v>
      </c>
      <c r="F7" s="7">
        <v>3</v>
      </c>
      <c r="G7" s="7">
        <v>3</v>
      </c>
      <c r="I7" s="11" t="s">
        <v>2</v>
      </c>
      <c r="J7" s="11" t="s">
        <v>17</v>
      </c>
      <c r="K7" s="11">
        <v>3</v>
      </c>
    </row>
    <row r="8" spans="2:11" ht="15">
      <c r="B8" s="7" t="s">
        <v>18</v>
      </c>
      <c r="C8" s="7">
        <v>3</v>
      </c>
      <c r="D8" s="7">
        <v>3</v>
      </c>
      <c r="E8" s="7">
        <v>4</v>
      </c>
      <c r="F8" s="7">
        <v>2</v>
      </c>
      <c r="G8" s="7">
        <v>3</v>
      </c>
      <c r="I8" s="11" t="s">
        <v>2</v>
      </c>
      <c r="J8" s="11" t="s">
        <v>19</v>
      </c>
      <c r="K8" s="11">
        <v>4</v>
      </c>
    </row>
    <row r="9" spans="2:11" ht="15">
      <c r="B9" s="7" t="s">
        <v>20</v>
      </c>
      <c r="C9" s="7">
        <v>3</v>
      </c>
      <c r="D9" s="7">
        <v>4</v>
      </c>
      <c r="E9" s="7">
        <v>2</v>
      </c>
      <c r="F9" s="7">
        <v>2</v>
      </c>
      <c r="G9" s="7">
        <v>2</v>
      </c>
      <c r="I9" s="11" t="s">
        <v>3</v>
      </c>
      <c r="J9" s="11" t="s">
        <v>21</v>
      </c>
      <c r="K9" s="11">
        <v>1</v>
      </c>
    </row>
    <row r="10" spans="2:11" ht="15">
      <c r="B10" s="7" t="s">
        <v>22</v>
      </c>
      <c r="C10" s="7">
        <v>1</v>
      </c>
      <c r="D10" s="7">
        <v>2</v>
      </c>
      <c r="E10" s="7">
        <v>4</v>
      </c>
      <c r="F10" s="7">
        <v>3</v>
      </c>
      <c r="G10" s="7">
        <v>4</v>
      </c>
      <c r="I10" s="11" t="s">
        <v>3</v>
      </c>
      <c r="J10" s="11" t="s">
        <v>23</v>
      </c>
      <c r="K10" s="11">
        <v>2</v>
      </c>
    </row>
    <row r="11" spans="2:11" ht="15">
      <c r="B11" s="7" t="s">
        <v>24</v>
      </c>
      <c r="C11" s="7">
        <v>4</v>
      </c>
      <c r="D11" s="7">
        <v>3</v>
      </c>
      <c r="E11" s="7">
        <v>2</v>
      </c>
      <c r="F11" s="7">
        <v>1</v>
      </c>
      <c r="G11" s="7">
        <v>1</v>
      </c>
      <c r="I11" s="11" t="s">
        <v>3</v>
      </c>
      <c r="J11" s="11" t="s">
        <v>25</v>
      </c>
      <c r="K11" s="11">
        <v>3</v>
      </c>
    </row>
    <row r="12" spans="9:11" ht="15">
      <c r="I12" s="11" t="s">
        <v>3</v>
      </c>
      <c r="J12" s="11" t="s">
        <v>26</v>
      </c>
      <c r="K12" s="11">
        <v>4</v>
      </c>
    </row>
    <row r="13" spans="2:11" ht="15">
      <c r="B13" s="8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I13" s="11" t="s">
        <v>4</v>
      </c>
      <c r="J13" s="11" t="s">
        <v>27</v>
      </c>
      <c r="K13" s="11">
        <v>1</v>
      </c>
    </row>
    <row r="14" spans="2:11" ht="15">
      <c r="B14" s="9" t="s">
        <v>28</v>
      </c>
      <c r="C14" s="8">
        <f aca="true" t="shared" si="0" ref="C14:G14">MAX(C7:C11)</f>
        <v>4</v>
      </c>
      <c r="D14" s="8">
        <f t="shared" si="0"/>
        <v>4</v>
      </c>
      <c r="E14" s="8">
        <f t="shared" si="0"/>
        <v>4</v>
      </c>
      <c r="F14" s="8">
        <f t="shared" si="0"/>
        <v>3</v>
      </c>
      <c r="G14" s="8">
        <f t="shared" si="0"/>
        <v>4</v>
      </c>
      <c r="I14" s="11" t="s">
        <v>4</v>
      </c>
      <c r="J14" s="11" t="s">
        <v>29</v>
      </c>
      <c r="K14" s="11">
        <v>2</v>
      </c>
    </row>
    <row r="15" spans="2:11" ht="15">
      <c r="B15" s="9" t="s">
        <v>30</v>
      </c>
      <c r="C15" s="8">
        <f aca="true" t="shared" si="1" ref="C15:G15">MIN(C7:C11)</f>
        <v>1</v>
      </c>
      <c r="D15" s="8">
        <f t="shared" si="1"/>
        <v>2</v>
      </c>
      <c r="E15" s="8">
        <f t="shared" si="1"/>
        <v>2</v>
      </c>
      <c r="F15" s="8">
        <f t="shared" si="1"/>
        <v>1</v>
      </c>
      <c r="G15" s="8">
        <f t="shared" si="1"/>
        <v>1</v>
      </c>
      <c r="I15" s="11" t="s">
        <v>4</v>
      </c>
      <c r="J15" s="11" t="s">
        <v>31</v>
      </c>
      <c r="K15" s="11">
        <v>3</v>
      </c>
    </row>
    <row r="16" spans="9:11" ht="15">
      <c r="I16" s="11" t="s">
        <v>4</v>
      </c>
      <c r="J16" s="11" t="s">
        <v>32</v>
      </c>
      <c r="K16" s="11">
        <v>4</v>
      </c>
    </row>
    <row r="17" spans="2:11" ht="15">
      <c r="B17" s="10"/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I17" s="11" t="s">
        <v>5</v>
      </c>
      <c r="J17" s="11" t="s">
        <v>33</v>
      </c>
      <c r="K17" s="11">
        <v>1</v>
      </c>
    </row>
    <row r="18" spans="2:11" ht="15">
      <c r="B18" s="7" t="s">
        <v>16</v>
      </c>
      <c r="C18" s="10">
        <f>IF(C$5="cost",C$15/C7,C7/C$14)</f>
        <v>0.5</v>
      </c>
      <c r="D18" s="10">
        <f>IF(D$5="cost",D$15/D7,D7/D$14)</f>
        <v>0.5</v>
      </c>
      <c r="E18" s="10">
        <f>IF(E$5="cost",E$15/E7,E7/E$14)</f>
        <v>0.75</v>
      </c>
      <c r="F18" s="10">
        <f>IF(F$5="cost",F$15/F7,F7/F$14)</f>
        <v>0.3333333333333333</v>
      </c>
      <c r="G18" s="10">
        <f>IF(G$5="cost",G$15/G7,G7/G$14)</f>
        <v>0.75</v>
      </c>
      <c r="I18" s="11" t="s">
        <v>5</v>
      </c>
      <c r="J18" s="11" t="s">
        <v>34</v>
      </c>
      <c r="K18" s="11">
        <v>2</v>
      </c>
    </row>
    <row r="19" spans="2:11" ht="15">
      <c r="B19" s="7" t="s">
        <v>18</v>
      </c>
      <c r="C19" s="10">
        <f>IF(C$5="cost",C$15/C8,C8/C$14)</f>
        <v>0.75</v>
      </c>
      <c r="D19" s="10">
        <f>IF(D$5="cost",D$15/D8,D8/D$14)</f>
        <v>0.75</v>
      </c>
      <c r="E19" s="10">
        <f>IF(E$5="cost",E$15/E8,E8/E$14)</f>
        <v>1</v>
      </c>
      <c r="F19" s="10">
        <f>IF(F$5="cost",F$15/F8,F8/F$14)</f>
        <v>0.5</v>
      </c>
      <c r="G19" s="10">
        <f>IF(G$5="cost",G$15/G8,G8/G$14)</f>
        <v>0.75</v>
      </c>
      <c r="I19" s="11" t="s">
        <v>5</v>
      </c>
      <c r="J19" s="11" t="s">
        <v>35</v>
      </c>
      <c r="K19" s="11">
        <v>3</v>
      </c>
    </row>
    <row r="20" spans="2:11" ht="15">
      <c r="B20" s="7" t="s">
        <v>20</v>
      </c>
      <c r="C20" s="10">
        <f>IF(C$5="cost",C$15/C9,C9/C$14)</f>
        <v>0.75</v>
      </c>
      <c r="D20" s="10">
        <f>IF(D$5="cost",D$15/D9,D9/D$14)</f>
        <v>1</v>
      </c>
      <c r="E20" s="10">
        <f>IF(E$5="cost",E$15/E9,E9/E$14)</f>
        <v>0.5</v>
      </c>
      <c r="F20" s="10">
        <f>IF(F$5="cost",F$15/F9,F9/F$14)</f>
        <v>0.5</v>
      </c>
      <c r="G20" s="10">
        <f>IF(G$5="cost",G$15/G9,G9/G$14)</f>
        <v>0.5</v>
      </c>
      <c r="I20" s="11" t="s">
        <v>5</v>
      </c>
      <c r="J20" s="11" t="s">
        <v>36</v>
      </c>
      <c r="K20" s="11">
        <v>4</v>
      </c>
    </row>
    <row r="21" spans="2:11" ht="15">
      <c r="B21" s="7" t="s">
        <v>22</v>
      </c>
      <c r="C21" s="10">
        <f>IF(C$5="cost",C$15/C10,C10/C$14)</f>
        <v>0.25</v>
      </c>
      <c r="D21" s="10">
        <f>IF(D$5="cost",D$15/D10,D10/D$14)</f>
        <v>0.5</v>
      </c>
      <c r="E21" s="10">
        <f>IF(E$5="cost",E$15/E10,E10/E$14)</f>
        <v>1</v>
      </c>
      <c r="F21" s="10">
        <f>IF(F$5="cost",F$15/F10,F10/F$14)</f>
        <v>0.3333333333333333</v>
      </c>
      <c r="G21" s="10">
        <f>IF(G$5="cost",G$15/G10,G10/G$14)</f>
        <v>1</v>
      </c>
      <c r="I21" s="11" t="s">
        <v>6</v>
      </c>
      <c r="J21" s="11" t="s">
        <v>37</v>
      </c>
      <c r="K21" s="11">
        <v>1</v>
      </c>
    </row>
    <row r="22" spans="2:11" ht="15">
      <c r="B22" s="7" t="s">
        <v>24</v>
      </c>
      <c r="C22" s="10">
        <f>IF(C$5="cost",C$15/C11,C11/C$14)</f>
        <v>1</v>
      </c>
      <c r="D22" s="10">
        <f>IF(D$5="cost",D$15/D11,D11/D$14)</f>
        <v>0.75</v>
      </c>
      <c r="E22" s="10">
        <f>IF(E$5="cost",E$15/E11,E11/E$14)</f>
        <v>0.5</v>
      </c>
      <c r="F22" s="10">
        <f>IF(F$5="cost",F$15/F11,F11/F$14)</f>
        <v>1</v>
      </c>
      <c r="G22" s="10">
        <f>IF(G$5="cost",G$15/G11,G11/G$14)</f>
        <v>0.25</v>
      </c>
      <c r="I22" s="11" t="s">
        <v>6</v>
      </c>
      <c r="J22" s="11" t="s">
        <v>38</v>
      </c>
      <c r="K22" s="11">
        <v>2</v>
      </c>
    </row>
    <row r="23" spans="9:11" ht="15">
      <c r="I23" s="11" t="s">
        <v>6</v>
      </c>
      <c r="J23" s="11" t="s">
        <v>39</v>
      </c>
      <c r="K23" s="11">
        <v>3</v>
      </c>
    </row>
    <row r="24" spans="2:11" ht="15">
      <c r="B24" s="4"/>
      <c r="C24" s="4" t="s">
        <v>40</v>
      </c>
      <c r="E24" s="11" t="s">
        <v>41</v>
      </c>
      <c r="F24" s="11"/>
      <c r="G24" s="11"/>
      <c r="I24" s="11" t="s">
        <v>6</v>
      </c>
      <c r="J24" s="11" t="s">
        <v>42</v>
      </c>
      <c r="K24" s="11">
        <v>4</v>
      </c>
    </row>
    <row r="25" spans="2:3" ht="15">
      <c r="B25" s="7" t="s">
        <v>16</v>
      </c>
      <c r="C25" s="4">
        <f>0.5*((C18*C$6)+(D18*D$6)+(E18*E$6)+(F18*F$6)+(G18*G$6))+0.5*((C18^C$6)*(D18^D$6)*(E18^E$6)*(F18^F$6)*(G18^G$6))</f>
        <v>2.9183146158854165</v>
      </c>
    </row>
    <row r="26" spans="2:3" ht="15">
      <c r="B26" s="7" t="s">
        <v>18</v>
      </c>
      <c r="C26" s="4">
        <f>0.5*((C19*C$6)+(D19*D$6)+(E19*E$6)+(F19*F$6)+(G19*G$6))+0.5*((C19^C$6)*(D19^D$6)*(E19^E$6)*(F19^F$6)*(G19^G$6))</f>
        <v>3.9083709716796875</v>
      </c>
    </row>
    <row r="27" spans="2:3" ht="15">
      <c r="B27" s="7" t="s">
        <v>20</v>
      </c>
      <c r="C27" s="4">
        <f>0.5*((C20*C$6)+(D20*D$6)+(E20*E$6)+(F20*F$6)+(G20*G$6))+0.5*((C20^C$6)*(D20^D$6)*(E20^E$6)*(F20^F$6)*(G20^G$6))</f>
        <v>3.381591796875</v>
      </c>
    </row>
    <row r="28" spans="2:3" ht="15">
      <c r="B28" s="7" t="s">
        <v>22</v>
      </c>
      <c r="C28" s="4">
        <f>0.5*((C21*C$6)+(D21*D$6)+(E21*E$6)+(F21*F$6)+(G21*G$6))+0.5*((C21^C$6)*(D21^D$6)*(E21^E$6)*(F21^F$6)*(G21^G$6))</f>
        <v>3.042317708333333</v>
      </c>
    </row>
    <row r="29" spans="2:8" ht="15">
      <c r="B29" s="7" t="s">
        <v>24</v>
      </c>
      <c r="C29" s="4">
        <f>0.5*((C22*C$6)+(D22*D$6)+(E22*E$6)+(F22*F$6)+(G22*G$6))+0.5*((C22^C$6)*(D22^D$6)*(E22^E$6)*(F22^F$6)*(G22^G$6))</f>
        <v>3.50439453125</v>
      </c>
      <c r="H29" s="12"/>
    </row>
  </sheetData>
  <sheetProtection/>
  <hyperlinks>
    <hyperlink ref="B3" r:id="rId1" display="http://contohprogram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>contohprogram.com</Manager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LENOVO</cp:lastModifiedBy>
  <dcterms:created xsi:type="dcterms:W3CDTF">2019-06-13T06:08:54Z</dcterms:created>
  <dcterms:modified xsi:type="dcterms:W3CDTF">2019-07-12T07:27:33Z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1033-11.2.0.8668</vt:lpwstr>
  </property>
</Properties>
</file>