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9045" activeTab="0"/>
  </bookViews>
  <sheets>
    <sheet name="Fuzzy Database" sheetId="1" r:id="rId1"/>
  </sheets>
  <definedNames/>
  <calcPr fullCalcOnLoad="1"/>
</workbook>
</file>

<file path=xl/sharedStrings.xml><?xml version="1.0" encoding="utf-8"?>
<sst xmlns="http://schemas.openxmlformats.org/spreadsheetml/2006/main" count="315" uniqueCount="110">
  <si>
    <t>Kapasitas Mesin</t>
  </si>
  <si>
    <t>Kapasitas Tempat Duduk</t>
  </si>
  <si>
    <t>Harga</t>
  </si>
  <si>
    <t>Merek</t>
  </si>
  <si>
    <t>Transmisi</t>
  </si>
  <si>
    <t>Model</t>
  </si>
  <si>
    <t>Toyota</t>
  </si>
  <si>
    <t>Honda</t>
  </si>
  <si>
    <t>Suzuki</t>
  </si>
  <si>
    <t>Automatic</t>
  </si>
  <si>
    <t>Manual</t>
  </si>
  <si>
    <t>Sedan</t>
  </si>
  <si>
    <t>MPV</t>
  </si>
  <si>
    <t>SUV</t>
  </si>
  <si>
    <t>Civic Manual</t>
  </si>
  <si>
    <t>Brio Manual</t>
  </si>
  <si>
    <t>Brio Matic</t>
  </si>
  <si>
    <t>Mobilio Manual</t>
  </si>
  <si>
    <t>Mobilio Matic</t>
  </si>
  <si>
    <t>City Manual</t>
  </si>
  <si>
    <t>City Matic</t>
  </si>
  <si>
    <t>Accord Matic</t>
  </si>
  <si>
    <t>HRV Manual</t>
  </si>
  <si>
    <t>HRV Matic</t>
  </si>
  <si>
    <t>CRV Manual</t>
  </si>
  <si>
    <t>CRV Matic</t>
  </si>
  <si>
    <t>Agya Manual</t>
  </si>
  <si>
    <t>Agya Matic</t>
  </si>
  <si>
    <t>Yaris Manual</t>
  </si>
  <si>
    <t>Yaris Matic</t>
  </si>
  <si>
    <t>Avanza Manual</t>
  </si>
  <si>
    <t>Avanza Matic</t>
  </si>
  <si>
    <t>Innova Manual</t>
  </si>
  <si>
    <t>Innova Matic</t>
  </si>
  <si>
    <t>Rush Matic</t>
  </si>
  <si>
    <t>Rush Manual</t>
  </si>
  <si>
    <t>Fortuner Manual</t>
  </si>
  <si>
    <t>Fortuner Matic</t>
  </si>
  <si>
    <t>Vios Manual</t>
  </si>
  <si>
    <t>Vios Matic</t>
  </si>
  <si>
    <t>Altis Manual</t>
  </si>
  <si>
    <t>Altis Matic</t>
  </si>
  <si>
    <t>Camry Matic</t>
  </si>
  <si>
    <t>Hiace Manual</t>
  </si>
  <si>
    <t>Wagon R Manual</t>
  </si>
  <si>
    <t>Swift Matic</t>
  </si>
  <si>
    <t>Swift Manual</t>
  </si>
  <si>
    <t>Ertiga Manual</t>
  </si>
  <si>
    <t>Ertiga Matic</t>
  </si>
  <si>
    <t>Grand Vitara Manual</t>
  </si>
  <si>
    <t>Grand Vitara Matic</t>
  </si>
  <si>
    <t>Civic Matic</t>
  </si>
  <si>
    <t>Jazz Manual</t>
  </si>
  <si>
    <t>Jazz Matic</t>
  </si>
  <si>
    <t>Sedang</t>
  </si>
  <si>
    <t>Sedikit</t>
  </si>
  <si>
    <t>Banyak</t>
  </si>
  <si>
    <t>Mahal</t>
  </si>
  <si>
    <t>Murah</t>
  </si>
  <si>
    <t>Besar</t>
  </si>
  <si>
    <t>Kecil</t>
  </si>
  <si>
    <t>&lt;=1200</t>
  </si>
  <si>
    <t>1200&lt;=x&lt;=1700</t>
  </si>
  <si>
    <t>(1700-x)/(1700-1200)</t>
  </si>
  <si>
    <t>&gt;=1700</t>
  </si>
  <si>
    <t>1700&lt;=x&lt;=2500</t>
  </si>
  <si>
    <t>&gt;=2500</t>
  </si>
  <si>
    <t>&lt;=1700</t>
  </si>
  <si>
    <t>(x-1200)/(1700-1200)</t>
  </si>
  <si>
    <t>(2500-x)/(2500-1700)</t>
  </si>
  <si>
    <t>(x-1700)/(2500-1700)</t>
  </si>
  <si>
    <t>&lt;=4</t>
  </si>
  <si>
    <t>4&lt;=x&lt;=7</t>
  </si>
  <si>
    <t>&gt;=7</t>
  </si>
  <si>
    <t>(4-x)/(7-4)</t>
  </si>
  <si>
    <t>&gt;=12</t>
  </si>
  <si>
    <t>7&lt;=x&lt;=12</t>
  </si>
  <si>
    <t>(x-4)/(7-4)</t>
  </si>
  <si>
    <t>(12-x)/(12-7)</t>
  </si>
  <si>
    <t>&lt;=7</t>
  </si>
  <si>
    <t>(x-7)/(12-7)</t>
  </si>
  <si>
    <t>&lt;=150</t>
  </si>
  <si>
    <t>150&lt;=x&lt;=250</t>
  </si>
  <si>
    <t>(250-x)/(250-150)</t>
  </si>
  <si>
    <t>&gt;=250</t>
  </si>
  <si>
    <t>250&lt;=x&lt;=400</t>
  </si>
  <si>
    <t>&gt;=400</t>
  </si>
  <si>
    <t>(x-150)/(250-150)</t>
  </si>
  <si>
    <t>(400-x)/(400-250)</t>
  </si>
  <si>
    <t>&lt;=250</t>
  </si>
  <si>
    <t>(x-250)/(400-250)</t>
  </si>
  <si>
    <t>Harga (dalam Jutaan)</t>
  </si>
  <si>
    <t>City</t>
  </si>
  <si>
    <t>Diingikan</t>
  </si>
  <si>
    <t>Semua</t>
  </si>
  <si>
    <t>Fire</t>
  </si>
  <si>
    <t>Strength</t>
  </si>
  <si>
    <t>Ranking</t>
  </si>
  <si>
    <t>Fire Strength</t>
  </si>
  <si>
    <t>Produk Terpilih adalah Mobilio Manual dengan Nilai Fire Strength Terbesar 0.6</t>
  </si>
  <si>
    <t>Sistem Pendukung Keputusan</t>
  </si>
  <si>
    <t>Metode Fuzzy Database</t>
  </si>
  <si>
    <t>Rumus Kapasitas Mesin</t>
  </si>
  <si>
    <t>Rumus Kapasitas Tempat Duduk</t>
  </si>
  <si>
    <t>Rumus Jumlah Harga</t>
  </si>
  <si>
    <t>Dicari</t>
  </si>
  <si>
    <t>Alternatif</t>
  </si>
  <si>
    <t>Kriteria Non Fuzzy</t>
  </si>
  <si>
    <t>Kriteria Fuzzy</t>
  </si>
  <si>
    <t>http://contohprogram.com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</si>
</sst>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 diagonalDown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1" fillId="35" borderId="0" xfId="0" applyFont="1" applyFill="1" applyAlignment="1">
      <alignment/>
    </xf>
    <xf numFmtId="0" fontId="0" fillId="35" borderId="0" xfId="0" applyFill="1" applyAlignment="1">
      <alignment/>
    </xf>
    <xf numFmtId="0" fontId="41" fillId="34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0" fillId="12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left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0" xfId="0" applyFill="1" applyAlignment="1">
      <alignment/>
    </xf>
    <xf numFmtId="0" fontId="0" fillId="9" borderId="0" xfId="0" applyFill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/>
    </xf>
    <xf numFmtId="0" fontId="0" fillId="1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32" fillId="0" borderId="0" xfId="52" applyAlignment="1" applyProtection="1">
      <alignment/>
      <protection/>
    </xf>
    <xf numFmtId="0" fontId="41" fillId="11" borderId="0" xfId="0" applyFont="1" applyFill="1" applyAlignment="1">
      <alignment/>
    </xf>
    <xf numFmtId="0" fontId="4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421875" style="0" customWidth="1"/>
    <col min="4" max="4" width="9.8515625" style="0" customWidth="1"/>
    <col min="7" max="7" width="11.140625" style="0" customWidth="1"/>
    <col min="9" max="9" width="8.57421875" style="0" customWidth="1"/>
    <col min="10" max="10" width="9.140625" style="0" customWidth="1"/>
    <col min="11" max="14" width="9.57421875" style="0" customWidth="1"/>
    <col min="34" max="34" width="18.140625" style="0" customWidth="1"/>
    <col min="38" max="38" width="19.140625" style="0" customWidth="1"/>
    <col min="39" max="39" width="18.00390625" style="0" customWidth="1"/>
    <col min="43" max="43" width="19.8515625" style="0" customWidth="1"/>
  </cols>
  <sheetData>
    <row r="2" spans="2:21" ht="21">
      <c r="B2" s="3" t="s">
        <v>100</v>
      </c>
      <c r="H2" s="25" t="s">
        <v>60</v>
      </c>
      <c r="I2" s="25"/>
      <c r="J2" s="25"/>
      <c r="L2" s="9" t="s">
        <v>54</v>
      </c>
      <c r="M2" s="9"/>
      <c r="N2" s="9"/>
      <c r="O2" s="9"/>
      <c r="Q2" s="18" t="s">
        <v>59</v>
      </c>
      <c r="R2" s="18"/>
      <c r="S2" s="18"/>
      <c r="U2" t="s">
        <v>102</v>
      </c>
    </row>
    <row r="3" spans="2:32" ht="23.25">
      <c r="B3" s="53" t="s">
        <v>101</v>
      </c>
      <c r="H3" s="26"/>
      <c r="I3" s="26">
        <v>1200</v>
      </c>
      <c r="J3" s="25"/>
      <c r="L3" s="9"/>
      <c r="M3" s="9"/>
      <c r="N3" s="10">
        <v>1700</v>
      </c>
      <c r="O3" s="9"/>
      <c r="Q3" s="18"/>
      <c r="R3" s="18">
        <v>2500</v>
      </c>
      <c r="S3" s="18"/>
      <c r="U3" s="4" t="s">
        <v>60</v>
      </c>
      <c r="V3" s="4"/>
      <c r="W3" s="4"/>
      <c r="Y3" s="4" t="s">
        <v>54</v>
      </c>
      <c r="Z3" s="4"/>
      <c r="AA3" s="4"/>
      <c r="AD3" s="4" t="s">
        <v>59</v>
      </c>
      <c r="AE3" s="4"/>
      <c r="AF3" s="4"/>
    </row>
    <row r="4" spans="2:32" ht="15">
      <c r="B4" s="49" t="s">
        <v>109</v>
      </c>
      <c r="H4" s="27"/>
      <c r="I4" s="28"/>
      <c r="J4" s="29"/>
      <c r="L4" s="34"/>
      <c r="M4" s="35"/>
      <c r="N4" s="36"/>
      <c r="O4" s="13"/>
      <c r="Q4" s="32"/>
      <c r="R4" s="33"/>
      <c r="S4" s="20"/>
      <c r="U4" s="1" t="s">
        <v>61</v>
      </c>
      <c r="V4" s="1" t="s">
        <v>62</v>
      </c>
      <c r="W4" s="1" t="s">
        <v>64</v>
      </c>
      <c r="Y4" s="1" t="s">
        <v>61</v>
      </c>
      <c r="Z4" s="1" t="s">
        <v>62</v>
      </c>
      <c r="AA4" s="1" t="s">
        <v>65</v>
      </c>
      <c r="AB4" s="1" t="s">
        <v>66</v>
      </c>
      <c r="AD4" s="1" t="s">
        <v>67</v>
      </c>
      <c r="AE4" s="1" t="s">
        <v>65</v>
      </c>
      <c r="AF4" s="1" t="s">
        <v>66</v>
      </c>
    </row>
    <row r="5" spans="8:32" ht="15">
      <c r="H5" s="29"/>
      <c r="I5" s="28"/>
      <c r="J5" s="29"/>
      <c r="L5" s="34"/>
      <c r="M5" s="35"/>
      <c r="N5" s="36"/>
      <c r="O5" s="13"/>
      <c r="Q5" s="32"/>
      <c r="R5" s="33"/>
      <c r="S5" s="22"/>
      <c r="U5" s="1">
        <v>1</v>
      </c>
      <c r="V5" s="1" t="s">
        <v>63</v>
      </c>
      <c r="W5" s="1">
        <v>0</v>
      </c>
      <c r="Y5" s="1">
        <v>0</v>
      </c>
      <c r="Z5" s="1" t="s">
        <v>68</v>
      </c>
      <c r="AA5" s="1" t="s">
        <v>69</v>
      </c>
      <c r="AB5" s="1">
        <v>0</v>
      </c>
      <c r="AD5" s="1">
        <v>0</v>
      </c>
      <c r="AE5" s="1" t="s">
        <v>70</v>
      </c>
      <c r="AF5" s="1">
        <v>1</v>
      </c>
    </row>
    <row r="6" spans="2:19" ht="15">
      <c r="B6" s="44" t="s">
        <v>0</v>
      </c>
      <c r="C6" s="44"/>
      <c r="D6" s="45" t="s">
        <v>60</v>
      </c>
      <c r="E6" s="45" t="s">
        <v>54</v>
      </c>
      <c r="F6" s="45" t="s">
        <v>59</v>
      </c>
      <c r="H6" s="29"/>
      <c r="I6" s="28"/>
      <c r="J6" s="30"/>
      <c r="L6" s="34"/>
      <c r="M6" s="35"/>
      <c r="N6" s="36"/>
      <c r="O6" s="14"/>
      <c r="Q6" s="23"/>
      <c r="R6" s="33"/>
      <c r="S6" s="22"/>
    </row>
    <row r="7" spans="2:19" ht="15">
      <c r="B7" s="44"/>
      <c r="C7" s="44"/>
      <c r="D7" s="45">
        <v>1200</v>
      </c>
      <c r="E7" s="45">
        <v>1700</v>
      </c>
      <c r="F7" s="45">
        <v>2500</v>
      </c>
      <c r="H7" s="31"/>
      <c r="I7" s="31"/>
      <c r="J7" s="26">
        <v>1700</v>
      </c>
      <c r="L7" s="37"/>
      <c r="M7" s="10">
        <v>1200</v>
      </c>
      <c r="N7" s="9"/>
      <c r="O7" s="10">
        <v>2500</v>
      </c>
      <c r="Q7" s="18">
        <v>1700</v>
      </c>
      <c r="R7" s="18"/>
      <c r="S7" s="18"/>
    </row>
    <row r="8" spans="2:21" ht="15">
      <c r="B8" s="44" t="s">
        <v>1</v>
      </c>
      <c r="C8" s="44"/>
      <c r="D8" s="45" t="s">
        <v>55</v>
      </c>
      <c r="E8" s="45" t="s">
        <v>54</v>
      </c>
      <c r="F8" s="45" t="s">
        <v>56</v>
      </c>
      <c r="H8" s="9" t="s">
        <v>55</v>
      </c>
      <c r="I8" s="9"/>
      <c r="J8" s="9"/>
      <c r="L8" s="18" t="s">
        <v>54</v>
      </c>
      <c r="M8" s="18"/>
      <c r="N8" s="18"/>
      <c r="O8" s="18"/>
      <c r="Q8" s="25" t="s">
        <v>56</v>
      </c>
      <c r="R8" s="25"/>
      <c r="S8" s="25"/>
      <c r="U8" t="s">
        <v>103</v>
      </c>
    </row>
    <row r="9" spans="2:32" ht="15">
      <c r="B9" s="44"/>
      <c r="C9" s="44"/>
      <c r="D9" s="45">
        <v>4</v>
      </c>
      <c r="E9" s="45">
        <v>7</v>
      </c>
      <c r="F9" s="45">
        <v>12</v>
      </c>
      <c r="H9" s="10"/>
      <c r="I9" s="10">
        <v>4</v>
      </c>
      <c r="J9" s="9"/>
      <c r="L9" s="18"/>
      <c r="M9" s="18"/>
      <c r="N9" s="18">
        <v>7</v>
      </c>
      <c r="O9" s="18"/>
      <c r="Q9" s="25"/>
      <c r="R9" s="25">
        <v>12</v>
      </c>
      <c r="S9" s="25"/>
      <c r="U9" s="4" t="s">
        <v>55</v>
      </c>
      <c r="V9" s="4"/>
      <c r="W9" s="4"/>
      <c r="Y9" s="4" t="s">
        <v>54</v>
      </c>
      <c r="Z9" s="4"/>
      <c r="AA9" s="4"/>
      <c r="AD9" s="4" t="s">
        <v>56</v>
      </c>
      <c r="AE9" s="4"/>
      <c r="AF9" s="4"/>
    </row>
    <row r="10" spans="2:32" ht="15">
      <c r="B10" s="44" t="s">
        <v>91</v>
      </c>
      <c r="C10" s="44"/>
      <c r="D10" s="45" t="s">
        <v>58</v>
      </c>
      <c r="E10" s="45" t="s">
        <v>54</v>
      </c>
      <c r="F10" s="45" t="s">
        <v>57</v>
      </c>
      <c r="H10" s="11"/>
      <c r="I10" s="12"/>
      <c r="J10" s="13"/>
      <c r="L10" s="18"/>
      <c r="M10" s="18"/>
      <c r="N10" s="18"/>
      <c r="O10" s="18"/>
      <c r="Q10" s="40"/>
      <c r="R10" s="41"/>
      <c r="S10" s="27"/>
      <c r="U10" s="1" t="s">
        <v>71</v>
      </c>
      <c r="V10" s="1" t="s">
        <v>72</v>
      </c>
      <c r="W10" s="1" t="s">
        <v>73</v>
      </c>
      <c r="Y10" s="1" t="s">
        <v>71</v>
      </c>
      <c r="Z10" s="1" t="s">
        <v>72</v>
      </c>
      <c r="AA10" s="1" t="s">
        <v>76</v>
      </c>
      <c r="AB10" s="1" t="s">
        <v>75</v>
      </c>
      <c r="AD10" s="1" t="s">
        <v>79</v>
      </c>
      <c r="AE10" s="1" t="s">
        <v>76</v>
      </c>
      <c r="AF10" s="1" t="s">
        <v>75</v>
      </c>
    </row>
    <row r="11" spans="2:32" ht="15">
      <c r="B11" s="44"/>
      <c r="C11" s="44"/>
      <c r="D11" s="45">
        <v>150</v>
      </c>
      <c r="E11" s="45">
        <v>250</v>
      </c>
      <c r="F11" s="45">
        <v>400</v>
      </c>
      <c r="H11" s="13"/>
      <c r="I11" s="12"/>
      <c r="J11" s="13"/>
      <c r="L11" s="18"/>
      <c r="M11" s="18"/>
      <c r="N11" s="18"/>
      <c r="O11" s="18"/>
      <c r="Q11" s="40"/>
      <c r="R11" s="41"/>
      <c r="S11" s="29"/>
      <c r="U11" s="1">
        <v>1</v>
      </c>
      <c r="V11" s="1" t="s">
        <v>74</v>
      </c>
      <c r="W11" s="1">
        <v>0</v>
      </c>
      <c r="Y11" s="1">
        <v>0</v>
      </c>
      <c r="Z11" s="1" t="s">
        <v>77</v>
      </c>
      <c r="AA11" s="1" t="s">
        <v>78</v>
      </c>
      <c r="AB11" s="1">
        <v>0</v>
      </c>
      <c r="AD11" s="1">
        <v>0</v>
      </c>
      <c r="AE11" s="1" t="s">
        <v>80</v>
      </c>
      <c r="AF11" s="1">
        <v>1</v>
      </c>
    </row>
    <row r="12" spans="8:19" ht="15">
      <c r="H12" s="13"/>
      <c r="I12" s="12"/>
      <c r="J12" s="14"/>
      <c r="L12" s="18"/>
      <c r="M12" s="18"/>
      <c r="N12" s="18"/>
      <c r="O12" s="18"/>
      <c r="Q12" s="30"/>
      <c r="R12" s="41"/>
      <c r="S12" s="29"/>
    </row>
    <row r="13" spans="8:19" ht="15">
      <c r="H13" s="15"/>
      <c r="I13" s="15"/>
      <c r="J13" s="10">
        <v>7</v>
      </c>
      <c r="L13" s="18"/>
      <c r="M13" s="18">
        <v>4</v>
      </c>
      <c r="N13" s="18"/>
      <c r="O13" s="18">
        <v>12</v>
      </c>
      <c r="Q13" s="25">
        <v>7</v>
      </c>
      <c r="R13" s="25"/>
      <c r="S13" s="25"/>
    </row>
    <row r="14" spans="2:21" ht="15">
      <c r="B14" s="7" t="s">
        <v>3</v>
      </c>
      <c r="C14" s="7"/>
      <c r="D14" s="7" t="s">
        <v>6</v>
      </c>
      <c r="E14" s="7" t="s">
        <v>7</v>
      </c>
      <c r="F14" s="7" t="s">
        <v>8</v>
      </c>
      <c r="G14" s="7"/>
      <c r="H14" s="18" t="s">
        <v>58</v>
      </c>
      <c r="I14" s="18"/>
      <c r="J14" s="18"/>
      <c r="L14" s="25" t="s">
        <v>54</v>
      </c>
      <c r="M14" s="25"/>
      <c r="N14" s="25"/>
      <c r="O14" s="25"/>
      <c r="Q14" s="9" t="s">
        <v>57</v>
      </c>
      <c r="R14" s="9"/>
      <c r="S14" s="9"/>
      <c r="U14" t="s">
        <v>104</v>
      </c>
    </row>
    <row r="15" spans="2:32" ht="15">
      <c r="B15" s="7" t="s">
        <v>4</v>
      </c>
      <c r="C15" s="7"/>
      <c r="D15" s="7" t="s">
        <v>10</v>
      </c>
      <c r="E15" s="7" t="s">
        <v>9</v>
      </c>
      <c r="F15" s="7"/>
      <c r="G15" s="7"/>
      <c r="H15" s="19"/>
      <c r="I15" s="19">
        <v>150</v>
      </c>
      <c r="J15" s="18"/>
      <c r="L15" s="25"/>
      <c r="M15" s="25"/>
      <c r="N15" s="26">
        <v>250</v>
      </c>
      <c r="O15" s="25"/>
      <c r="Q15" s="9"/>
      <c r="R15" s="9">
        <v>400</v>
      </c>
      <c r="S15" s="9"/>
      <c r="U15" s="4" t="s">
        <v>58</v>
      </c>
      <c r="V15" s="4"/>
      <c r="W15" s="4"/>
      <c r="Y15" s="4" t="s">
        <v>54</v>
      </c>
      <c r="Z15" s="4"/>
      <c r="AA15" s="4"/>
      <c r="AD15" s="4" t="s">
        <v>57</v>
      </c>
      <c r="AE15" s="4"/>
      <c r="AF15" s="4"/>
    </row>
    <row r="16" spans="2:32" ht="15">
      <c r="B16" s="7" t="s">
        <v>5</v>
      </c>
      <c r="C16" s="7"/>
      <c r="D16" s="7" t="s">
        <v>92</v>
      </c>
      <c r="E16" s="7" t="s">
        <v>11</v>
      </c>
      <c r="F16" s="7" t="s">
        <v>12</v>
      </c>
      <c r="G16" s="7" t="s">
        <v>13</v>
      </c>
      <c r="H16" s="20"/>
      <c r="I16" s="21"/>
      <c r="J16" s="22"/>
      <c r="L16" s="40"/>
      <c r="M16" s="41"/>
      <c r="N16" s="42"/>
      <c r="O16" s="29"/>
      <c r="Q16" s="34"/>
      <c r="R16" s="35"/>
      <c r="S16" s="11"/>
      <c r="U16" s="1" t="s">
        <v>81</v>
      </c>
      <c r="V16" s="1" t="s">
        <v>82</v>
      </c>
      <c r="W16" s="1" t="s">
        <v>84</v>
      </c>
      <c r="Y16" s="1" t="s">
        <v>81</v>
      </c>
      <c r="Z16" s="1" t="s">
        <v>82</v>
      </c>
      <c r="AA16" s="1" t="s">
        <v>85</v>
      </c>
      <c r="AB16" s="1" t="s">
        <v>86</v>
      </c>
      <c r="AD16" s="1" t="s">
        <v>89</v>
      </c>
      <c r="AE16" s="1" t="s">
        <v>85</v>
      </c>
      <c r="AF16" s="1" t="s">
        <v>86</v>
      </c>
    </row>
    <row r="17" spans="8:32" ht="15">
      <c r="H17" s="22"/>
      <c r="I17" s="21"/>
      <c r="J17" s="22"/>
      <c r="L17" s="40"/>
      <c r="M17" s="41"/>
      <c r="N17" s="42"/>
      <c r="O17" s="29"/>
      <c r="Q17" s="34"/>
      <c r="R17" s="35"/>
      <c r="S17" s="13"/>
      <c r="U17" s="1">
        <v>1</v>
      </c>
      <c r="V17" s="1" t="s">
        <v>83</v>
      </c>
      <c r="W17" s="1">
        <v>0</v>
      </c>
      <c r="Y17" s="1">
        <v>0</v>
      </c>
      <c r="Z17" s="1" t="s">
        <v>87</v>
      </c>
      <c r="AA17" s="1" t="s">
        <v>88</v>
      </c>
      <c r="AB17" s="1">
        <v>0</v>
      </c>
      <c r="AD17" s="1">
        <v>0</v>
      </c>
      <c r="AE17" s="1" t="s">
        <v>90</v>
      </c>
      <c r="AF17" s="1">
        <v>1</v>
      </c>
    </row>
    <row r="18" spans="8:19" ht="15">
      <c r="H18" s="22"/>
      <c r="I18" s="21"/>
      <c r="J18" s="23"/>
      <c r="L18" s="30"/>
      <c r="M18" s="41"/>
      <c r="N18" s="42"/>
      <c r="O18" s="30"/>
      <c r="Q18" s="14"/>
      <c r="R18" s="35"/>
      <c r="S18" s="13"/>
    </row>
    <row r="19" spans="8:19" ht="15">
      <c r="H19" s="24"/>
      <c r="I19" s="24"/>
      <c r="J19" s="19">
        <v>250</v>
      </c>
      <c r="L19" s="43"/>
      <c r="M19" s="26">
        <v>150</v>
      </c>
      <c r="N19" s="25"/>
      <c r="O19" s="26">
        <v>400</v>
      </c>
      <c r="Q19" s="9">
        <v>250</v>
      </c>
      <c r="R19" s="9"/>
      <c r="S19" s="9"/>
    </row>
    <row r="21" spans="9:17" ht="15">
      <c r="I21" s="32" t="s">
        <v>0</v>
      </c>
      <c r="J21" s="32"/>
      <c r="K21" s="32"/>
      <c r="L21" s="34" t="s">
        <v>1</v>
      </c>
      <c r="M21" s="34"/>
      <c r="N21" s="34"/>
      <c r="O21" s="46" t="s">
        <v>2</v>
      </c>
      <c r="P21" s="46"/>
      <c r="Q21" s="46"/>
    </row>
    <row r="22" spans="3:17" ht="15">
      <c r="C22" s="47" t="s">
        <v>107</v>
      </c>
      <c r="D22" s="47"/>
      <c r="E22" s="47"/>
      <c r="F22" s="39" t="s">
        <v>108</v>
      </c>
      <c r="G22" s="39"/>
      <c r="H22" s="39"/>
      <c r="I22" s="18" t="s">
        <v>60</v>
      </c>
      <c r="J22" s="18" t="s">
        <v>54</v>
      </c>
      <c r="K22" s="18" t="s">
        <v>59</v>
      </c>
      <c r="L22" s="9" t="s">
        <v>55</v>
      </c>
      <c r="M22" s="9" t="s">
        <v>54</v>
      </c>
      <c r="N22" s="9" t="s">
        <v>56</v>
      </c>
      <c r="O22" s="17" t="s">
        <v>58</v>
      </c>
      <c r="P22" s="17" t="s">
        <v>54</v>
      </c>
      <c r="Q22" s="17" t="s">
        <v>57</v>
      </c>
    </row>
    <row r="23" spans="2:17" ht="15">
      <c r="B23" s="5" t="s">
        <v>106</v>
      </c>
      <c r="C23" s="48" t="s">
        <v>3</v>
      </c>
      <c r="D23" s="48" t="s">
        <v>4</v>
      </c>
      <c r="E23" s="48" t="s">
        <v>5</v>
      </c>
      <c r="F23" s="38" t="s">
        <v>0</v>
      </c>
      <c r="G23" s="38" t="s">
        <v>1</v>
      </c>
      <c r="H23" s="38" t="s">
        <v>2</v>
      </c>
      <c r="I23" s="18">
        <v>1200</v>
      </c>
      <c r="J23" s="18">
        <v>1700</v>
      </c>
      <c r="K23" s="18">
        <v>2500</v>
      </c>
      <c r="L23" s="9">
        <v>4</v>
      </c>
      <c r="M23" s="9">
        <v>7</v>
      </c>
      <c r="N23" s="9">
        <v>12</v>
      </c>
      <c r="O23" s="17">
        <v>150</v>
      </c>
      <c r="P23" s="17">
        <v>250</v>
      </c>
      <c r="Q23" s="17">
        <v>400</v>
      </c>
    </row>
    <row r="24" spans="2:17" ht="15">
      <c r="B24" s="5" t="s">
        <v>15</v>
      </c>
      <c r="C24" s="48" t="s">
        <v>7</v>
      </c>
      <c r="D24" s="48" t="s">
        <v>10</v>
      </c>
      <c r="E24" s="48" t="s">
        <v>92</v>
      </c>
      <c r="F24" s="38">
        <v>1200</v>
      </c>
      <c r="G24" s="38">
        <v>4</v>
      </c>
      <c r="H24" s="38">
        <v>115</v>
      </c>
      <c r="I24" s="18">
        <f aca="true" t="shared" si="0" ref="I24:I63">IF(F24&lt;=I$23,1,IF(AND(F24&gt;=I$23,F24&lt;=J$23),(J$23-F24)/(J$23-I$23),IF(F24&gt;=J$23,0,0)))</f>
        <v>1</v>
      </c>
      <c r="J24" s="18">
        <f aca="true" t="shared" si="1" ref="J24:J63">IF(F24&lt;=I$23,0,IF(AND(F24&gt;=I$23,F24&lt;=J$23),(F24-I$23)/(J$23-I$23),IF(AND(F24&gt;=J$23,F24&lt;=K$23),(K$23-F24)/(K$23-J$23),IF(F24&gt;=K$23,0,0))))</f>
        <v>0</v>
      </c>
      <c r="K24" s="18">
        <f aca="true" t="shared" si="2" ref="K24:K63">IF(F24&lt;=J$23,0,IF(AND(F24&gt;=J$23,F24&lt;=K$23),(F24-J$23)/(K$23-J$23),IF(F24&gt;=K$23,1,0)))</f>
        <v>0</v>
      </c>
      <c r="L24" s="9">
        <f aca="true" t="shared" si="3" ref="L24:L63">IF(G24&lt;=L$23,1,IF(AND(G24&gt;=L$23,G24&lt;=M$23),(M$23-G24)/(M$23-L$23),IF(G24&gt;=M$23,0,0)))</f>
        <v>1</v>
      </c>
      <c r="M24" s="9">
        <f aca="true" t="shared" si="4" ref="M24:M63">IF(G24&lt;=L$23,0,IF(AND(G24&gt;=L$23,G24&lt;=M$23),(G24-L$23)/(M$23-L$23),IF(AND(G24&gt;=M$23,G24&lt;=N$23),(N$23-G24)/(N$23-M$23),IF(G24&gt;=N$23,0,0))))</f>
        <v>0</v>
      </c>
      <c r="N24" s="9">
        <f aca="true" t="shared" si="5" ref="N24:N63">IF(G24&lt;=M$23,0,IF(AND(G24&gt;=M$23,G24&lt;=N$23),(G24-M$23)/(N$23-M$23),IF(G24&gt;=N$23,1,0)))</f>
        <v>0</v>
      </c>
      <c r="O24" s="17">
        <f aca="true" t="shared" si="6" ref="O24:O63">IF(H24&lt;=O$23,1,IF(AND(H24&gt;=O$23,H24&lt;=P$23),(P$23-H24)/(P$23-O$23),IF(H24&gt;=P$23,0,0)))</f>
        <v>1</v>
      </c>
      <c r="P24" s="17">
        <f aca="true" t="shared" si="7" ref="P24:P63">IF(H24&lt;=O$23,0,IF(AND(H24&gt;=O$23,H24&lt;=P$23),(H24-O$23)/(P$23-O$23),IF(AND(H24&gt;=P$23,H24&lt;=Q$23),(Q$23-H24)/(Q$23-P$23),IF(H24&gt;=Q$23,0,0))))</f>
        <v>0</v>
      </c>
      <c r="Q24" s="17">
        <f aca="true" t="shared" si="8" ref="Q24:Q63">IF(H24&lt;=P$23,0,IF(AND(H24&gt;=P$23,H24&lt;=Q$23),(H24-P$23)/(Q$23-P$23),IF(H24&gt;=Q$23,1,0)))</f>
        <v>0</v>
      </c>
    </row>
    <row r="25" spans="2:17" ht="15">
      <c r="B25" s="5" t="s">
        <v>16</v>
      </c>
      <c r="C25" s="48" t="s">
        <v>7</v>
      </c>
      <c r="D25" s="48" t="s">
        <v>9</v>
      </c>
      <c r="E25" s="48" t="s">
        <v>92</v>
      </c>
      <c r="F25" s="38">
        <v>1300</v>
      </c>
      <c r="G25" s="38">
        <v>4</v>
      </c>
      <c r="H25" s="38">
        <v>150</v>
      </c>
      <c r="I25" s="18">
        <f t="shared" si="0"/>
        <v>0.8</v>
      </c>
      <c r="J25" s="18">
        <f t="shared" si="1"/>
        <v>0.2</v>
      </c>
      <c r="K25" s="18">
        <f t="shared" si="2"/>
        <v>0</v>
      </c>
      <c r="L25" s="9">
        <f t="shared" si="3"/>
        <v>1</v>
      </c>
      <c r="M25" s="9">
        <f t="shared" si="4"/>
        <v>0</v>
      </c>
      <c r="N25" s="9">
        <f t="shared" si="5"/>
        <v>0</v>
      </c>
      <c r="O25" s="17">
        <f t="shared" si="6"/>
        <v>1</v>
      </c>
      <c r="P25" s="17">
        <f t="shared" si="7"/>
        <v>0</v>
      </c>
      <c r="Q25" s="17">
        <f t="shared" si="8"/>
        <v>0</v>
      </c>
    </row>
    <row r="26" spans="2:17" ht="15">
      <c r="B26" s="5" t="s">
        <v>52</v>
      </c>
      <c r="C26" s="48" t="s">
        <v>7</v>
      </c>
      <c r="D26" s="48" t="s">
        <v>10</v>
      </c>
      <c r="E26" s="48" t="s">
        <v>92</v>
      </c>
      <c r="F26" s="38">
        <v>1500</v>
      </c>
      <c r="G26" s="38">
        <v>4</v>
      </c>
      <c r="H26" s="38">
        <v>203</v>
      </c>
      <c r="I26" s="18">
        <f t="shared" si="0"/>
        <v>0.4</v>
      </c>
      <c r="J26" s="18">
        <f t="shared" si="1"/>
        <v>0.6</v>
      </c>
      <c r="K26" s="18">
        <f t="shared" si="2"/>
        <v>0</v>
      </c>
      <c r="L26" s="9">
        <f t="shared" si="3"/>
        <v>1</v>
      </c>
      <c r="M26" s="9">
        <f t="shared" si="4"/>
        <v>0</v>
      </c>
      <c r="N26" s="9">
        <f t="shared" si="5"/>
        <v>0</v>
      </c>
      <c r="O26" s="17">
        <f t="shared" si="6"/>
        <v>0.47</v>
      </c>
      <c r="P26" s="17">
        <f t="shared" si="7"/>
        <v>0.53</v>
      </c>
      <c r="Q26" s="17">
        <f t="shared" si="8"/>
        <v>0</v>
      </c>
    </row>
    <row r="27" spans="2:17" ht="15">
      <c r="B27" s="5" t="s">
        <v>53</v>
      </c>
      <c r="C27" s="48" t="s">
        <v>7</v>
      </c>
      <c r="D27" s="48" t="s">
        <v>9</v>
      </c>
      <c r="E27" s="48" t="s">
        <v>92</v>
      </c>
      <c r="F27" s="38">
        <v>1500</v>
      </c>
      <c r="G27" s="38">
        <v>4</v>
      </c>
      <c r="H27" s="38">
        <v>231</v>
      </c>
      <c r="I27" s="18">
        <f t="shared" si="0"/>
        <v>0.4</v>
      </c>
      <c r="J27" s="18">
        <f t="shared" si="1"/>
        <v>0.6</v>
      </c>
      <c r="K27" s="18">
        <f t="shared" si="2"/>
        <v>0</v>
      </c>
      <c r="L27" s="9">
        <f t="shared" si="3"/>
        <v>1</v>
      </c>
      <c r="M27" s="9">
        <f t="shared" si="4"/>
        <v>0</v>
      </c>
      <c r="N27" s="9">
        <f t="shared" si="5"/>
        <v>0</v>
      </c>
      <c r="O27" s="17">
        <f t="shared" si="6"/>
        <v>0.19</v>
      </c>
      <c r="P27" s="17">
        <f t="shared" si="7"/>
        <v>0.81</v>
      </c>
      <c r="Q27" s="17">
        <f t="shared" si="8"/>
        <v>0</v>
      </c>
    </row>
    <row r="28" spans="2:17" ht="15">
      <c r="B28" s="5" t="s">
        <v>17</v>
      </c>
      <c r="C28" s="48" t="s">
        <v>7</v>
      </c>
      <c r="D28" s="48" t="s">
        <v>10</v>
      </c>
      <c r="E28" s="48" t="s">
        <v>12</v>
      </c>
      <c r="F28" s="38">
        <v>1500</v>
      </c>
      <c r="G28" s="38">
        <v>7</v>
      </c>
      <c r="H28" s="38">
        <v>176</v>
      </c>
      <c r="I28" s="18">
        <f t="shared" si="0"/>
        <v>0.4</v>
      </c>
      <c r="J28" s="18">
        <f t="shared" si="1"/>
        <v>0.6</v>
      </c>
      <c r="K28" s="18">
        <f t="shared" si="2"/>
        <v>0</v>
      </c>
      <c r="L28" s="9">
        <f t="shared" si="3"/>
        <v>0</v>
      </c>
      <c r="M28" s="9">
        <f t="shared" si="4"/>
        <v>1</v>
      </c>
      <c r="N28" s="9">
        <f t="shared" si="5"/>
        <v>0</v>
      </c>
      <c r="O28" s="17">
        <f t="shared" si="6"/>
        <v>0.74</v>
      </c>
      <c r="P28" s="17">
        <f t="shared" si="7"/>
        <v>0.26</v>
      </c>
      <c r="Q28" s="17">
        <f t="shared" si="8"/>
        <v>0</v>
      </c>
    </row>
    <row r="29" spans="2:17" ht="15">
      <c r="B29" s="5" t="s">
        <v>18</v>
      </c>
      <c r="C29" s="48" t="s">
        <v>7</v>
      </c>
      <c r="D29" s="48" t="s">
        <v>9</v>
      </c>
      <c r="E29" s="48" t="s">
        <v>12</v>
      </c>
      <c r="F29" s="38">
        <v>1500</v>
      </c>
      <c r="G29" s="38">
        <v>7</v>
      </c>
      <c r="H29" s="38">
        <v>208</v>
      </c>
      <c r="I29" s="18">
        <f t="shared" si="0"/>
        <v>0.4</v>
      </c>
      <c r="J29" s="18">
        <f t="shared" si="1"/>
        <v>0.6</v>
      </c>
      <c r="K29" s="18">
        <f t="shared" si="2"/>
        <v>0</v>
      </c>
      <c r="L29" s="9">
        <f t="shared" si="3"/>
        <v>0</v>
      </c>
      <c r="M29" s="9">
        <f t="shared" si="4"/>
        <v>1</v>
      </c>
      <c r="N29" s="9">
        <f t="shared" si="5"/>
        <v>0</v>
      </c>
      <c r="O29" s="17">
        <f t="shared" si="6"/>
        <v>0.42</v>
      </c>
      <c r="P29" s="17">
        <f t="shared" si="7"/>
        <v>0.58</v>
      </c>
      <c r="Q29" s="17">
        <f t="shared" si="8"/>
        <v>0</v>
      </c>
    </row>
    <row r="30" spans="2:17" ht="15">
      <c r="B30" s="5" t="s">
        <v>19</v>
      </c>
      <c r="C30" s="48" t="s">
        <v>7</v>
      </c>
      <c r="D30" s="48" t="s">
        <v>10</v>
      </c>
      <c r="E30" s="48" t="s">
        <v>11</v>
      </c>
      <c r="F30" s="38">
        <v>1500</v>
      </c>
      <c r="G30" s="38">
        <v>4</v>
      </c>
      <c r="H30" s="38">
        <v>285</v>
      </c>
      <c r="I30" s="18">
        <f t="shared" si="0"/>
        <v>0.4</v>
      </c>
      <c r="J30" s="18">
        <f t="shared" si="1"/>
        <v>0.6</v>
      </c>
      <c r="K30" s="18">
        <f t="shared" si="2"/>
        <v>0</v>
      </c>
      <c r="L30" s="9">
        <f t="shared" si="3"/>
        <v>1</v>
      </c>
      <c r="M30" s="9">
        <f t="shared" si="4"/>
        <v>0</v>
      </c>
      <c r="N30" s="9">
        <f t="shared" si="5"/>
        <v>0</v>
      </c>
      <c r="O30" s="17">
        <f t="shared" si="6"/>
        <v>0</v>
      </c>
      <c r="P30" s="17">
        <f t="shared" si="7"/>
        <v>0.7666666666666667</v>
      </c>
      <c r="Q30" s="17">
        <f t="shared" si="8"/>
        <v>0.23333333333333334</v>
      </c>
    </row>
    <row r="31" spans="2:17" ht="15">
      <c r="B31" s="5" t="s">
        <v>20</v>
      </c>
      <c r="C31" s="48" t="s">
        <v>7</v>
      </c>
      <c r="D31" s="48" t="s">
        <v>9</v>
      </c>
      <c r="E31" s="48" t="s">
        <v>11</v>
      </c>
      <c r="F31" s="38">
        <v>1500</v>
      </c>
      <c r="G31" s="38">
        <v>4</v>
      </c>
      <c r="H31" s="38">
        <v>295</v>
      </c>
      <c r="I31" s="18">
        <f t="shared" si="0"/>
        <v>0.4</v>
      </c>
      <c r="J31" s="18">
        <f t="shared" si="1"/>
        <v>0.6</v>
      </c>
      <c r="K31" s="18">
        <f t="shared" si="2"/>
        <v>0</v>
      </c>
      <c r="L31" s="9">
        <f t="shared" si="3"/>
        <v>1</v>
      </c>
      <c r="M31" s="9">
        <f t="shared" si="4"/>
        <v>0</v>
      </c>
      <c r="N31" s="9">
        <f t="shared" si="5"/>
        <v>0</v>
      </c>
      <c r="O31" s="17">
        <f t="shared" si="6"/>
        <v>0</v>
      </c>
      <c r="P31" s="17">
        <f t="shared" si="7"/>
        <v>0.7</v>
      </c>
      <c r="Q31" s="17">
        <f t="shared" si="8"/>
        <v>0.3</v>
      </c>
    </row>
    <row r="32" spans="2:17" ht="15">
      <c r="B32" s="5" t="s">
        <v>14</v>
      </c>
      <c r="C32" s="48" t="s">
        <v>7</v>
      </c>
      <c r="D32" s="48" t="s">
        <v>10</v>
      </c>
      <c r="E32" s="48" t="s">
        <v>11</v>
      </c>
      <c r="F32" s="38">
        <v>1800</v>
      </c>
      <c r="G32" s="38">
        <v>5</v>
      </c>
      <c r="H32" s="38">
        <v>382</v>
      </c>
      <c r="I32" s="18">
        <f t="shared" si="0"/>
        <v>0</v>
      </c>
      <c r="J32" s="18">
        <f t="shared" si="1"/>
        <v>0.875</v>
      </c>
      <c r="K32" s="18">
        <f t="shared" si="2"/>
        <v>0.125</v>
      </c>
      <c r="L32" s="9">
        <f t="shared" si="3"/>
        <v>0.6666666666666666</v>
      </c>
      <c r="M32" s="9">
        <f t="shared" si="4"/>
        <v>0.3333333333333333</v>
      </c>
      <c r="N32" s="9">
        <f t="shared" si="5"/>
        <v>0</v>
      </c>
      <c r="O32" s="17">
        <f t="shared" si="6"/>
        <v>0</v>
      </c>
      <c r="P32" s="17">
        <f t="shared" si="7"/>
        <v>0.12</v>
      </c>
      <c r="Q32" s="17">
        <f t="shared" si="8"/>
        <v>0.88</v>
      </c>
    </row>
    <row r="33" spans="2:17" ht="15">
      <c r="B33" s="5" t="s">
        <v>51</v>
      </c>
      <c r="C33" s="48" t="s">
        <v>7</v>
      </c>
      <c r="D33" s="48" t="s">
        <v>9</v>
      </c>
      <c r="E33" s="48" t="s">
        <v>11</v>
      </c>
      <c r="F33" s="38">
        <v>1800</v>
      </c>
      <c r="G33" s="38">
        <v>5</v>
      </c>
      <c r="H33" s="38">
        <v>395</v>
      </c>
      <c r="I33" s="18">
        <f t="shared" si="0"/>
        <v>0</v>
      </c>
      <c r="J33" s="18">
        <f t="shared" si="1"/>
        <v>0.875</v>
      </c>
      <c r="K33" s="18">
        <f t="shared" si="2"/>
        <v>0.125</v>
      </c>
      <c r="L33" s="9">
        <f t="shared" si="3"/>
        <v>0.6666666666666666</v>
      </c>
      <c r="M33" s="9">
        <f t="shared" si="4"/>
        <v>0.3333333333333333</v>
      </c>
      <c r="N33" s="9">
        <f t="shared" si="5"/>
        <v>0</v>
      </c>
      <c r="O33" s="17">
        <f t="shared" si="6"/>
        <v>0</v>
      </c>
      <c r="P33" s="17">
        <f t="shared" si="7"/>
        <v>0.03333333333333333</v>
      </c>
      <c r="Q33" s="17">
        <f t="shared" si="8"/>
        <v>0.9666666666666667</v>
      </c>
    </row>
    <row r="34" spans="2:17" ht="15">
      <c r="B34" s="5" t="s">
        <v>21</v>
      </c>
      <c r="C34" s="48" t="s">
        <v>7</v>
      </c>
      <c r="D34" s="48" t="s">
        <v>9</v>
      </c>
      <c r="E34" s="48" t="s">
        <v>11</v>
      </c>
      <c r="F34" s="38">
        <v>2400</v>
      </c>
      <c r="G34" s="38">
        <v>5</v>
      </c>
      <c r="H34" s="38">
        <v>532</v>
      </c>
      <c r="I34" s="18">
        <f t="shared" si="0"/>
        <v>0</v>
      </c>
      <c r="J34" s="18">
        <f t="shared" si="1"/>
        <v>0.125</v>
      </c>
      <c r="K34" s="18">
        <f t="shared" si="2"/>
        <v>0.875</v>
      </c>
      <c r="L34" s="9">
        <f t="shared" si="3"/>
        <v>0.6666666666666666</v>
      </c>
      <c r="M34" s="9">
        <f t="shared" si="4"/>
        <v>0.3333333333333333</v>
      </c>
      <c r="N34" s="9">
        <f t="shared" si="5"/>
        <v>0</v>
      </c>
      <c r="O34" s="17">
        <f t="shared" si="6"/>
        <v>0</v>
      </c>
      <c r="P34" s="17">
        <f t="shared" si="7"/>
        <v>0</v>
      </c>
      <c r="Q34" s="17">
        <f t="shared" si="8"/>
        <v>1</v>
      </c>
    </row>
    <row r="35" spans="2:17" ht="15">
      <c r="B35" s="5" t="s">
        <v>22</v>
      </c>
      <c r="C35" s="48" t="s">
        <v>7</v>
      </c>
      <c r="D35" s="48" t="s">
        <v>10</v>
      </c>
      <c r="E35" s="48" t="s">
        <v>13</v>
      </c>
      <c r="F35" s="38">
        <v>1500</v>
      </c>
      <c r="G35" s="38">
        <v>5</v>
      </c>
      <c r="H35" s="38">
        <v>249</v>
      </c>
      <c r="I35" s="18">
        <f t="shared" si="0"/>
        <v>0.4</v>
      </c>
      <c r="J35" s="18">
        <f t="shared" si="1"/>
        <v>0.6</v>
      </c>
      <c r="K35" s="18">
        <f t="shared" si="2"/>
        <v>0</v>
      </c>
      <c r="L35" s="9">
        <f t="shared" si="3"/>
        <v>0.6666666666666666</v>
      </c>
      <c r="M35" s="9">
        <f t="shared" si="4"/>
        <v>0.3333333333333333</v>
      </c>
      <c r="N35" s="9">
        <f t="shared" si="5"/>
        <v>0</v>
      </c>
      <c r="O35" s="17">
        <f t="shared" si="6"/>
        <v>0.01</v>
      </c>
      <c r="P35" s="17">
        <f t="shared" si="7"/>
        <v>0.99</v>
      </c>
      <c r="Q35" s="17">
        <f t="shared" si="8"/>
        <v>0</v>
      </c>
    </row>
    <row r="36" spans="2:17" ht="15">
      <c r="B36" s="5" t="s">
        <v>23</v>
      </c>
      <c r="C36" s="48" t="s">
        <v>7</v>
      </c>
      <c r="D36" s="48" t="s">
        <v>9</v>
      </c>
      <c r="E36" s="48" t="s">
        <v>13</v>
      </c>
      <c r="F36" s="38">
        <v>1800</v>
      </c>
      <c r="G36" s="38">
        <v>5</v>
      </c>
      <c r="H36" s="38">
        <v>363</v>
      </c>
      <c r="I36" s="18">
        <f t="shared" si="0"/>
        <v>0</v>
      </c>
      <c r="J36" s="18">
        <f t="shared" si="1"/>
        <v>0.875</v>
      </c>
      <c r="K36" s="18">
        <f t="shared" si="2"/>
        <v>0.125</v>
      </c>
      <c r="L36" s="9">
        <f t="shared" si="3"/>
        <v>0.6666666666666666</v>
      </c>
      <c r="M36" s="9">
        <f t="shared" si="4"/>
        <v>0.3333333333333333</v>
      </c>
      <c r="N36" s="9">
        <f t="shared" si="5"/>
        <v>0</v>
      </c>
      <c r="O36" s="17">
        <f t="shared" si="6"/>
        <v>0</v>
      </c>
      <c r="P36" s="17">
        <f t="shared" si="7"/>
        <v>0.24666666666666667</v>
      </c>
      <c r="Q36" s="17">
        <f t="shared" si="8"/>
        <v>0.7533333333333333</v>
      </c>
    </row>
    <row r="37" spans="2:17" ht="15">
      <c r="B37" s="5" t="s">
        <v>24</v>
      </c>
      <c r="C37" s="48" t="s">
        <v>7</v>
      </c>
      <c r="D37" s="48" t="s">
        <v>10</v>
      </c>
      <c r="E37" s="48" t="s">
        <v>13</v>
      </c>
      <c r="F37" s="38">
        <v>2000</v>
      </c>
      <c r="G37" s="38">
        <v>5</v>
      </c>
      <c r="H37" s="38">
        <v>397</v>
      </c>
      <c r="I37" s="18">
        <f t="shared" si="0"/>
        <v>0</v>
      </c>
      <c r="J37" s="18">
        <f t="shared" si="1"/>
        <v>0.625</v>
      </c>
      <c r="K37" s="18">
        <f t="shared" si="2"/>
        <v>0.375</v>
      </c>
      <c r="L37" s="9">
        <f t="shared" si="3"/>
        <v>0.6666666666666666</v>
      </c>
      <c r="M37" s="9">
        <f t="shared" si="4"/>
        <v>0.3333333333333333</v>
      </c>
      <c r="N37" s="9">
        <f t="shared" si="5"/>
        <v>0</v>
      </c>
      <c r="O37" s="17">
        <f t="shared" si="6"/>
        <v>0</v>
      </c>
      <c r="P37" s="17">
        <f t="shared" si="7"/>
        <v>0.02</v>
      </c>
      <c r="Q37" s="17">
        <f t="shared" si="8"/>
        <v>0.98</v>
      </c>
    </row>
    <row r="38" spans="2:17" ht="15">
      <c r="B38" s="5" t="s">
        <v>25</v>
      </c>
      <c r="C38" s="48" t="s">
        <v>7</v>
      </c>
      <c r="D38" s="48" t="s">
        <v>9</v>
      </c>
      <c r="E38" s="48" t="s">
        <v>13</v>
      </c>
      <c r="F38" s="38">
        <v>2400</v>
      </c>
      <c r="G38" s="38">
        <v>5</v>
      </c>
      <c r="H38" s="38">
        <v>441</v>
      </c>
      <c r="I38" s="18">
        <f t="shared" si="0"/>
        <v>0</v>
      </c>
      <c r="J38" s="18">
        <f t="shared" si="1"/>
        <v>0.125</v>
      </c>
      <c r="K38" s="18">
        <f t="shared" si="2"/>
        <v>0.875</v>
      </c>
      <c r="L38" s="9">
        <f t="shared" si="3"/>
        <v>0.6666666666666666</v>
      </c>
      <c r="M38" s="9">
        <f t="shared" si="4"/>
        <v>0.3333333333333333</v>
      </c>
      <c r="N38" s="9">
        <f t="shared" si="5"/>
        <v>0</v>
      </c>
      <c r="O38" s="17">
        <f t="shared" si="6"/>
        <v>0</v>
      </c>
      <c r="P38" s="17">
        <f t="shared" si="7"/>
        <v>0</v>
      </c>
      <c r="Q38" s="17">
        <f t="shared" si="8"/>
        <v>1</v>
      </c>
    </row>
    <row r="39" spans="2:17" ht="15">
      <c r="B39" s="5" t="s">
        <v>26</v>
      </c>
      <c r="C39" s="48" t="s">
        <v>6</v>
      </c>
      <c r="D39" s="48" t="s">
        <v>10</v>
      </c>
      <c r="E39" s="48" t="s">
        <v>92</v>
      </c>
      <c r="F39" s="38">
        <v>1000</v>
      </c>
      <c r="G39" s="38">
        <v>4</v>
      </c>
      <c r="H39" s="38">
        <v>109</v>
      </c>
      <c r="I39" s="18">
        <f t="shared" si="0"/>
        <v>1</v>
      </c>
      <c r="J39" s="18">
        <f t="shared" si="1"/>
        <v>0</v>
      </c>
      <c r="K39" s="18">
        <f t="shared" si="2"/>
        <v>0</v>
      </c>
      <c r="L39" s="9">
        <f t="shared" si="3"/>
        <v>1</v>
      </c>
      <c r="M39" s="9">
        <f t="shared" si="4"/>
        <v>0</v>
      </c>
      <c r="N39" s="9">
        <f t="shared" si="5"/>
        <v>0</v>
      </c>
      <c r="O39" s="17">
        <f t="shared" si="6"/>
        <v>1</v>
      </c>
      <c r="P39" s="17">
        <f t="shared" si="7"/>
        <v>0</v>
      </c>
      <c r="Q39" s="17">
        <f t="shared" si="8"/>
        <v>0</v>
      </c>
    </row>
    <row r="40" spans="2:17" ht="15">
      <c r="B40" s="5" t="s">
        <v>27</v>
      </c>
      <c r="C40" s="48" t="s">
        <v>6</v>
      </c>
      <c r="D40" s="48" t="s">
        <v>9</v>
      </c>
      <c r="E40" s="48" t="s">
        <v>92</v>
      </c>
      <c r="F40" s="38">
        <v>1000</v>
      </c>
      <c r="G40" s="38">
        <v>4</v>
      </c>
      <c r="H40" s="38">
        <v>121</v>
      </c>
      <c r="I40" s="18">
        <f t="shared" si="0"/>
        <v>1</v>
      </c>
      <c r="J40" s="18">
        <f t="shared" si="1"/>
        <v>0</v>
      </c>
      <c r="K40" s="18">
        <f t="shared" si="2"/>
        <v>0</v>
      </c>
      <c r="L40" s="9">
        <f t="shared" si="3"/>
        <v>1</v>
      </c>
      <c r="M40" s="9">
        <f t="shared" si="4"/>
        <v>0</v>
      </c>
      <c r="N40" s="9">
        <f t="shared" si="5"/>
        <v>0</v>
      </c>
      <c r="O40" s="17">
        <f t="shared" si="6"/>
        <v>1</v>
      </c>
      <c r="P40" s="17">
        <f t="shared" si="7"/>
        <v>0</v>
      </c>
      <c r="Q40" s="17">
        <f t="shared" si="8"/>
        <v>0</v>
      </c>
    </row>
    <row r="41" spans="2:17" ht="15">
      <c r="B41" s="5" t="s">
        <v>28</v>
      </c>
      <c r="C41" s="48" t="s">
        <v>6</v>
      </c>
      <c r="D41" s="48" t="s">
        <v>10</v>
      </c>
      <c r="E41" s="48" t="s">
        <v>92</v>
      </c>
      <c r="F41" s="38">
        <v>1500</v>
      </c>
      <c r="G41" s="38">
        <v>5</v>
      </c>
      <c r="H41" s="38">
        <v>232</v>
      </c>
      <c r="I41" s="18">
        <f t="shared" si="0"/>
        <v>0.4</v>
      </c>
      <c r="J41" s="18">
        <f t="shared" si="1"/>
        <v>0.6</v>
      </c>
      <c r="K41" s="18">
        <f t="shared" si="2"/>
        <v>0</v>
      </c>
      <c r="L41" s="9">
        <f t="shared" si="3"/>
        <v>0.6666666666666666</v>
      </c>
      <c r="M41" s="9">
        <f t="shared" si="4"/>
        <v>0.3333333333333333</v>
      </c>
      <c r="N41" s="9">
        <f t="shared" si="5"/>
        <v>0</v>
      </c>
      <c r="O41" s="17">
        <f t="shared" si="6"/>
        <v>0.18</v>
      </c>
      <c r="P41" s="17">
        <f t="shared" si="7"/>
        <v>0.82</v>
      </c>
      <c r="Q41" s="17">
        <f t="shared" si="8"/>
        <v>0</v>
      </c>
    </row>
    <row r="42" spans="2:17" ht="15">
      <c r="B42" s="5" t="s">
        <v>29</v>
      </c>
      <c r="C42" s="48" t="s">
        <v>6</v>
      </c>
      <c r="D42" s="48" t="s">
        <v>9</v>
      </c>
      <c r="E42" s="48" t="s">
        <v>92</v>
      </c>
      <c r="F42" s="38">
        <v>1500</v>
      </c>
      <c r="G42" s="38">
        <v>5</v>
      </c>
      <c r="H42" s="38">
        <v>242</v>
      </c>
      <c r="I42" s="18">
        <f t="shared" si="0"/>
        <v>0.4</v>
      </c>
      <c r="J42" s="18">
        <f t="shared" si="1"/>
        <v>0.6</v>
      </c>
      <c r="K42" s="18">
        <f t="shared" si="2"/>
        <v>0</v>
      </c>
      <c r="L42" s="9">
        <f t="shared" si="3"/>
        <v>0.6666666666666666</v>
      </c>
      <c r="M42" s="9">
        <f t="shared" si="4"/>
        <v>0.3333333333333333</v>
      </c>
      <c r="N42" s="9">
        <f t="shared" si="5"/>
        <v>0</v>
      </c>
      <c r="O42" s="17">
        <f t="shared" si="6"/>
        <v>0.08</v>
      </c>
      <c r="P42" s="17">
        <f t="shared" si="7"/>
        <v>0.92</v>
      </c>
      <c r="Q42" s="17">
        <f t="shared" si="8"/>
        <v>0</v>
      </c>
    </row>
    <row r="43" spans="2:17" ht="15">
      <c r="B43" s="5" t="s">
        <v>30</v>
      </c>
      <c r="C43" s="48" t="s">
        <v>6</v>
      </c>
      <c r="D43" s="48" t="s">
        <v>10</v>
      </c>
      <c r="E43" s="48" t="s">
        <v>12</v>
      </c>
      <c r="F43" s="38">
        <v>1300</v>
      </c>
      <c r="G43" s="38">
        <v>7</v>
      </c>
      <c r="H43" s="38">
        <v>180</v>
      </c>
      <c r="I43" s="18">
        <f t="shared" si="0"/>
        <v>0.8</v>
      </c>
      <c r="J43" s="18">
        <f t="shared" si="1"/>
        <v>0.2</v>
      </c>
      <c r="K43" s="18">
        <f t="shared" si="2"/>
        <v>0</v>
      </c>
      <c r="L43" s="9">
        <f t="shared" si="3"/>
        <v>0</v>
      </c>
      <c r="M43" s="9">
        <f t="shared" si="4"/>
        <v>1</v>
      </c>
      <c r="N43" s="9">
        <f t="shared" si="5"/>
        <v>0</v>
      </c>
      <c r="O43" s="17">
        <f t="shared" si="6"/>
        <v>0.7</v>
      </c>
      <c r="P43" s="17">
        <f t="shared" si="7"/>
        <v>0.3</v>
      </c>
      <c r="Q43" s="17">
        <f t="shared" si="8"/>
        <v>0</v>
      </c>
    </row>
    <row r="44" spans="2:17" ht="15">
      <c r="B44" s="5" t="s">
        <v>31</v>
      </c>
      <c r="C44" s="48" t="s">
        <v>6</v>
      </c>
      <c r="D44" s="48" t="s">
        <v>9</v>
      </c>
      <c r="E44" s="48" t="s">
        <v>12</v>
      </c>
      <c r="F44" s="38">
        <v>1300</v>
      </c>
      <c r="G44" s="38">
        <v>7</v>
      </c>
      <c r="H44" s="38">
        <v>209</v>
      </c>
      <c r="I44" s="18">
        <f t="shared" si="0"/>
        <v>0.8</v>
      </c>
      <c r="J44" s="18">
        <f t="shared" si="1"/>
        <v>0.2</v>
      </c>
      <c r="K44" s="18">
        <f t="shared" si="2"/>
        <v>0</v>
      </c>
      <c r="L44" s="9">
        <f t="shared" si="3"/>
        <v>0</v>
      </c>
      <c r="M44" s="9">
        <f t="shared" si="4"/>
        <v>1</v>
      </c>
      <c r="N44" s="9">
        <f t="shared" si="5"/>
        <v>0</v>
      </c>
      <c r="O44" s="17">
        <f t="shared" si="6"/>
        <v>0.41</v>
      </c>
      <c r="P44" s="17">
        <f t="shared" si="7"/>
        <v>0.59</v>
      </c>
      <c r="Q44" s="17">
        <f t="shared" si="8"/>
        <v>0</v>
      </c>
    </row>
    <row r="45" spans="2:17" ht="15">
      <c r="B45" s="5" t="s">
        <v>32</v>
      </c>
      <c r="C45" s="48" t="s">
        <v>6</v>
      </c>
      <c r="D45" s="48" t="s">
        <v>10</v>
      </c>
      <c r="E45" s="48" t="s">
        <v>12</v>
      </c>
      <c r="F45" s="38">
        <v>2000</v>
      </c>
      <c r="G45" s="38">
        <v>8</v>
      </c>
      <c r="H45" s="38">
        <v>276</v>
      </c>
      <c r="I45" s="18">
        <f t="shared" si="0"/>
        <v>0</v>
      </c>
      <c r="J45" s="18">
        <f t="shared" si="1"/>
        <v>0.625</v>
      </c>
      <c r="K45" s="18">
        <f t="shared" si="2"/>
        <v>0.375</v>
      </c>
      <c r="L45" s="9">
        <f t="shared" si="3"/>
        <v>0</v>
      </c>
      <c r="M45" s="9">
        <f t="shared" si="4"/>
        <v>0.8</v>
      </c>
      <c r="N45" s="9">
        <f t="shared" si="5"/>
        <v>0.2</v>
      </c>
      <c r="O45" s="17">
        <f t="shared" si="6"/>
        <v>0</v>
      </c>
      <c r="P45" s="17">
        <f t="shared" si="7"/>
        <v>0.8266666666666667</v>
      </c>
      <c r="Q45" s="17">
        <f t="shared" si="8"/>
        <v>0.17333333333333334</v>
      </c>
    </row>
    <row r="46" spans="2:17" ht="15">
      <c r="B46" s="5" t="s">
        <v>33</v>
      </c>
      <c r="C46" s="48" t="s">
        <v>6</v>
      </c>
      <c r="D46" s="48" t="s">
        <v>9</v>
      </c>
      <c r="E46" s="48" t="s">
        <v>12</v>
      </c>
      <c r="F46" s="38">
        <v>2000</v>
      </c>
      <c r="G46" s="38">
        <v>8</v>
      </c>
      <c r="H46" s="38">
        <v>290</v>
      </c>
      <c r="I46" s="18">
        <f t="shared" si="0"/>
        <v>0</v>
      </c>
      <c r="J46" s="18">
        <f t="shared" si="1"/>
        <v>0.625</v>
      </c>
      <c r="K46" s="18">
        <f t="shared" si="2"/>
        <v>0.375</v>
      </c>
      <c r="L46" s="9">
        <f t="shared" si="3"/>
        <v>0</v>
      </c>
      <c r="M46" s="9">
        <f t="shared" si="4"/>
        <v>0.8</v>
      </c>
      <c r="N46" s="9">
        <f t="shared" si="5"/>
        <v>0.2</v>
      </c>
      <c r="O46" s="17">
        <f t="shared" si="6"/>
        <v>0</v>
      </c>
      <c r="P46" s="17">
        <f t="shared" si="7"/>
        <v>0.7333333333333333</v>
      </c>
      <c r="Q46" s="17">
        <f t="shared" si="8"/>
        <v>0.26666666666666666</v>
      </c>
    </row>
    <row r="47" spans="2:17" ht="15">
      <c r="B47" s="5" t="s">
        <v>35</v>
      </c>
      <c r="C47" s="48" t="s">
        <v>6</v>
      </c>
      <c r="D47" s="48" t="s">
        <v>10</v>
      </c>
      <c r="E47" s="48" t="s">
        <v>13</v>
      </c>
      <c r="F47" s="38">
        <v>1500</v>
      </c>
      <c r="G47" s="38">
        <v>5</v>
      </c>
      <c r="H47" s="38">
        <v>214</v>
      </c>
      <c r="I47" s="18">
        <f t="shared" si="0"/>
        <v>0.4</v>
      </c>
      <c r="J47" s="18">
        <f t="shared" si="1"/>
        <v>0.6</v>
      </c>
      <c r="K47" s="18">
        <f t="shared" si="2"/>
        <v>0</v>
      </c>
      <c r="L47" s="9">
        <f t="shared" si="3"/>
        <v>0.6666666666666666</v>
      </c>
      <c r="M47" s="9">
        <f t="shared" si="4"/>
        <v>0.3333333333333333</v>
      </c>
      <c r="N47" s="9">
        <f t="shared" si="5"/>
        <v>0</v>
      </c>
      <c r="O47" s="17">
        <f t="shared" si="6"/>
        <v>0.36</v>
      </c>
      <c r="P47" s="17">
        <f t="shared" si="7"/>
        <v>0.64</v>
      </c>
      <c r="Q47" s="17">
        <f t="shared" si="8"/>
        <v>0</v>
      </c>
    </row>
    <row r="48" spans="2:17" ht="15">
      <c r="B48" s="5" t="s">
        <v>34</v>
      </c>
      <c r="C48" s="48" t="s">
        <v>6</v>
      </c>
      <c r="D48" s="48" t="s">
        <v>9</v>
      </c>
      <c r="E48" s="48" t="s">
        <v>13</v>
      </c>
      <c r="F48" s="38">
        <v>1500</v>
      </c>
      <c r="G48" s="38">
        <v>5</v>
      </c>
      <c r="H48" s="38">
        <v>224</v>
      </c>
      <c r="I48" s="18">
        <f t="shared" si="0"/>
        <v>0.4</v>
      </c>
      <c r="J48" s="18">
        <f t="shared" si="1"/>
        <v>0.6</v>
      </c>
      <c r="K48" s="18">
        <f t="shared" si="2"/>
        <v>0</v>
      </c>
      <c r="L48" s="9">
        <f t="shared" si="3"/>
        <v>0.6666666666666666</v>
      </c>
      <c r="M48" s="9">
        <f t="shared" si="4"/>
        <v>0.3333333333333333</v>
      </c>
      <c r="N48" s="9">
        <f t="shared" si="5"/>
        <v>0</v>
      </c>
      <c r="O48" s="17">
        <f t="shared" si="6"/>
        <v>0.26</v>
      </c>
      <c r="P48" s="17">
        <f t="shared" si="7"/>
        <v>0.74</v>
      </c>
      <c r="Q48" s="17">
        <f t="shared" si="8"/>
        <v>0</v>
      </c>
    </row>
    <row r="49" spans="2:17" ht="15">
      <c r="B49" s="5" t="s">
        <v>36</v>
      </c>
      <c r="C49" s="48" t="s">
        <v>6</v>
      </c>
      <c r="D49" s="48" t="s">
        <v>10</v>
      </c>
      <c r="E49" s="48" t="s">
        <v>13</v>
      </c>
      <c r="F49" s="38">
        <v>2500</v>
      </c>
      <c r="G49" s="38">
        <v>8</v>
      </c>
      <c r="H49" s="38">
        <v>422</v>
      </c>
      <c r="I49" s="18">
        <f t="shared" si="0"/>
        <v>0</v>
      </c>
      <c r="J49" s="18">
        <f t="shared" si="1"/>
        <v>0</v>
      </c>
      <c r="K49" s="18">
        <f t="shared" si="2"/>
        <v>1</v>
      </c>
      <c r="L49" s="9">
        <f t="shared" si="3"/>
        <v>0</v>
      </c>
      <c r="M49" s="9">
        <f t="shared" si="4"/>
        <v>0.8</v>
      </c>
      <c r="N49" s="9">
        <f t="shared" si="5"/>
        <v>0.2</v>
      </c>
      <c r="O49" s="17">
        <f t="shared" si="6"/>
        <v>0</v>
      </c>
      <c r="P49" s="17">
        <f t="shared" si="7"/>
        <v>0</v>
      </c>
      <c r="Q49" s="17">
        <f t="shared" si="8"/>
        <v>1</v>
      </c>
    </row>
    <row r="50" spans="2:17" ht="15">
      <c r="B50" s="5" t="s">
        <v>37</v>
      </c>
      <c r="C50" s="48" t="s">
        <v>6</v>
      </c>
      <c r="D50" s="48" t="s">
        <v>9</v>
      </c>
      <c r="E50" s="48" t="s">
        <v>13</v>
      </c>
      <c r="F50" s="38">
        <v>2700</v>
      </c>
      <c r="G50" s="38">
        <v>8</v>
      </c>
      <c r="H50" s="38">
        <v>510</v>
      </c>
      <c r="I50" s="18">
        <f t="shared" si="0"/>
        <v>0</v>
      </c>
      <c r="J50" s="18">
        <f t="shared" si="1"/>
        <v>0</v>
      </c>
      <c r="K50" s="18">
        <f t="shared" si="2"/>
        <v>1</v>
      </c>
      <c r="L50" s="9">
        <f t="shared" si="3"/>
        <v>0</v>
      </c>
      <c r="M50" s="9">
        <f t="shared" si="4"/>
        <v>0.8</v>
      </c>
      <c r="N50" s="9">
        <f t="shared" si="5"/>
        <v>0.2</v>
      </c>
      <c r="O50" s="17">
        <f t="shared" si="6"/>
        <v>0</v>
      </c>
      <c r="P50" s="17">
        <f t="shared" si="7"/>
        <v>0</v>
      </c>
      <c r="Q50" s="17">
        <f t="shared" si="8"/>
        <v>1</v>
      </c>
    </row>
    <row r="51" spans="2:17" ht="15">
      <c r="B51" s="5" t="s">
        <v>38</v>
      </c>
      <c r="C51" s="48" t="s">
        <v>6</v>
      </c>
      <c r="D51" s="48" t="s">
        <v>10</v>
      </c>
      <c r="E51" s="48" t="s">
        <v>11</v>
      </c>
      <c r="F51" s="38">
        <v>1500</v>
      </c>
      <c r="G51" s="38">
        <v>4</v>
      </c>
      <c r="H51" s="38">
        <v>264</v>
      </c>
      <c r="I51" s="18">
        <f t="shared" si="0"/>
        <v>0.4</v>
      </c>
      <c r="J51" s="18">
        <f t="shared" si="1"/>
        <v>0.6</v>
      </c>
      <c r="K51" s="18">
        <f t="shared" si="2"/>
        <v>0</v>
      </c>
      <c r="L51" s="9">
        <f t="shared" si="3"/>
        <v>1</v>
      </c>
      <c r="M51" s="9">
        <f t="shared" si="4"/>
        <v>0</v>
      </c>
      <c r="N51" s="9">
        <f t="shared" si="5"/>
        <v>0</v>
      </c>
      <c r="O51" s="17">
        <f t="shared" si="6"/>
        <v>0</v>
      </c>
      <c r="P51" s="17">
        <f t="shared" si="7"/>
        <v>0.9066666666666666</v>
      </c>
      <c r="Q51" s="17">
        <f t="shared" si="8"/>
        <v>0.09333333333333334</v>
      </c>
    </row>
    <row r="52" spans="2:17" ht="15">
      <c r="B52" s="5" t="s">
        <v>39</v>
      </c>
      <c r="C52" s="48" t="s">
        <v>6</v>
      </c>
      <c r="D52" s="48" t="s">
        <v>9</v>
      </c>
      <c r="E52" s="48" t="s">
        <v>11</v>
      </c>
      <c r="F52" s="38">
        <v>1500</v>
      </c>
      <c r="G52" s="38">
        <v>4</v>
      </c>
      <c r="H52" s="38">
        <v>274</v>
      </c>
      <c r="I52" s="18">
        <f t="shared" si="0"/>
        <v>0.4</v>
      </c>
      <c r="J52" s="18">
        <f t="shared" si="1"/>
        <v>0.6</v>
      </c>
      <c r="K52" s="18">
        <f t="shared" si="2"/>
        <v>0</v>
      </c>
      <c r="L52" s="9">
        <f t="shared" si="3"/>
        <v>1</v>
      </c>
      <c r="M52" s="9">
        <f t="shared" si="4"/>
        <v>0</v>
      </c>
      <c r="N52" s="9">
        <f t="shared" si="5"/>
        <v>0</v>
      </c>
      <c r="O52" s="17">
        <f t="shared" si="6"/>
        <v>0</v>
      </c>
      <c r="P52" s="17">
        <f t="shared" si="7"/>
        <v>0.84</v>
      </c>
      <c r="Q52" s="17">
        <f t="shared" si="8"/>
        <v>0.16</v>
      </c>
    </row>
    <row r="53" spans="2:17" ht="15">
      <c r="B53" s="5" t="s">
        <v>40</v>
      </c>
      <c r="C53" s="48" t="s">
        <v>6</v>
      </c>
      <c r="D53" s="48" t="s">
        <v>10</v>
      </c>
      <c r="E53" s="48" t="s">
        <v>11</v>
      </c>
      <c r="F53" s="38">
        <v>1800</v>
      </c>
      <c r="G53" s="38">
        <v>5</v>
      </c>
      <c r="H53" s="38">
        <v>395</v>
      </c>
      <c r="I53" s="18">
        <f t="shared" si="0"/>
        <v>0</v>
      </c>
      <c r="J53" s="18">
        <f t="shared" si="1"/>
        <v>0.875</v>
      </c>
      <c r="K53" s="18">
        <f t="shared" si="2"/>
        <v>0.125</v>
      </c>
      <c r="L53" s="9">
        <f t="shared" si="3"/>
        <v>0.6666666666666666</v>
      </c>
      <c r="M53" s="9">
        <f t="shared" si="4"/>
        <v>0.3333333333333333</v>
      </c>
      <c r="N53" s="9">
        <f t="shared" si="5"/>
        <v>0</v>
      </c>
      <c r="O53" s="17">
        <f t="shared" si="6"/>
        <v>0</v>
      </c>
      <c r="P53" s="17">
        <f t="shared" si="7"/>
        <v>0.03333333333333333</v>
      </c>
      <c r="Q53" s="17">
        <f t="shared" si="8"/>
        <v>0.9666666666666667</v>
      </c>
    </row>
    <row r="54" spans="2:17" ht="15">
      <c r="B54" s="5" t="s">
        <v>41</v>
      </c>
      <c r="C54" s="48" t="s">
        <v>6</v>
      </c>
      <c r="D54" s="48" t="s">
        <v>9</v>
      </c>
      <c r="E54" s="48" t="s">
        <v>11</v>
      </c>
      <c r="F54" s="38">
        <v>1800</v>
      </c>
      <c r="G54" s="38">
        <v>5</v>
      </c>
      <c r="H54" s="38">
        <v>430</v>
      </c>
      <c r="I54" s="18">
        <f t="shared" si="0"/>
        <v>0</v>
      </c>
      <c r="J54" s="18">
        <f t="shared" si="1"/>
        <v>0.875</v>
      </c>
      <c r="K54" s="18">
        <f t="shared" si="2"/>
        <v>0.125</v>
      </c>
      <c r="L54" s="9">
        <f t="shared" si="3"/>
        <v>0.6666666666666666</v>
      </c>
      <c r="M54" s="9">
        <f t="shared" si="4"/>
        <v>0.3333333333333333</v>
      </c>
      <c r="N54" s="9">
        <f t="shared" si="5"/>
        <v>0</v>
      </c>
      <c r="O54" s="17">
        <f t="shared" si="6"/>
        <v>0</v>
      </c>
      <c r="P54" s="17">
        <f t="shared" si="7"/>
        <v>0</v>
      </c>
      <c r="Q54" s="17">
        <f t="shared" si="8"/>
        <v>1</v>
      </c>
    </row>
    <row r="55" spans="2:17" ht="15">
      <c r="B55" s="5" t="s">
        <v>42</v>
      </c>
      <c r="C55" s="48" t="s">
        <v>6</v>
      </c>
      <c r="D55" s="48" t="s">
        <v>9</v>
      </c>
      <c r="E55" s="48" t="s">
        <v>11</v>
      </c>
      <c r="F55" s="38">
        <v>2500</v>
      </c>
      <c r="G55" s="38">
        <v>5</v>
      </c>
      <c r="H55" s="38">
        <v>567</v>
      </c>
      <c r="I55" s="18">
        <f t="shared" si="0"/>
        <v>0</v>
      </c>
      <c r="J55" s="18">
        <f t="shared" si="1"/>
        <v>0</v>
      </c>
      <c r="K55" s="18">
        <f t="shared" si="2"/>
        <v>1</v>
      </c>
      <c r="L55" s="9">
        <f t="shared" si="3"/>
        <v>0.6666666666666666</v>
      </c>
      <c r="M55" s="9">
        <f t="shared" si="4"/>
        <v>0.3333333333333333</v>
      </c>
      <c r="N55" s="9">
        <f t="shared" si="5"/>
        <v>0</v>
      </c>
      <c r="O55" s="17">
        <f t="shared" si="6"/>
        <v>0</v>
      </c>
      <c r="P55" s="17">
        <f t="shared" si="7"/>
        <v>0</v>
      </c>
      <c r="Q55" s="17">
        <f t="shared" si="8"/>
        <v>1</v>
      </c>
    </row>
    <row r="56" spans="2:17" ht="15">
      <c r="B56" s="5" t="s">
        <v>43</v>
      </c>
      <c r="C56" s="48" t="s">
        <v>6</v>
      </c>
      <c r="D56" s="48" t="s">
        <v>10</v>
      </c>
      <c r="E56" s="48" t="s">
        <v>12</v>
      </c>
      <c r="F56" s="38">
        <v>2500</v>
      </c>
      <c r="G56" s="38">
        <v>12</v>
      </c>
      <c r="H56" s="38">
        <v>385</v>
      </c>
      <c r="I56" s="18">
        <f t="shared" si="0"/>
        <v>0</v>
      </c>
      <c r="J56" s="18">
        <f t="shared" si="1"/>
        <v>0</v>
      </c>
      <c r="K56" s="18">
        <f t="shared" si="2"/>
        <v>1</v>
      </c>
      <c r="L56" s="9">
        <f t="shared" si="3"/>
        <v>0</v>
      </c>
      <c r="M56" s="9">
        <f t="shared" si="4"/>
        <v>0</v>
      </c>
      <c r="N56" s="9">
        <f t="shared" si="5"/>
        <v>1</v>
      </c>
      <c r="O56" s="17">
        <f t="shared" si="6"/>
        <v>0</v>
      </c>
      <c r="P56" s="17">
        <f t="shared" si="7"/>
        <v>0.1</v>
      </c>
      <c r="Q56" s="17">
        <f t="shared" si="8"/>
        <v>0.9</v>
      </c>
    </row>
    <row r="57" spans="2:17" ht="15">
      <c r="B57" s="5" t="s">
        <v>44</v>
      </c>
      <c r="C57" s="48" t="s">
        <v>8</v>
      </c>
      <c r="D57" s="48" t="s">
        <v>10</v>
      </c>
      <c r="E57" s="48" t="s">
        <v>92</v>
      </c>
      <c r="F57" s="38">
        <v>1000</v>
      </c>
      <c r="G57" s="38">
        <v>4</v>
      </c>
      <c r="H57" s="38">
        <v>77</v>
      </c>
      <c r="I57" s="18">
        <f t="shared" si="0"/>
        <v>1</v>
      </c>
      <c r="J57" s="18">
        <f t="shared" si="1"/>
        <v>0</v>
      </c>
      <c r="K57" s="18">
        <f t="shared" si="2"/>
        <v>0</v>
      </c>
      <c r="L57" s="9">
        <f t="shared" si="3"/>
        <v>1</v>
      </c>
      <c r="M57" s="9">
        <f t="shared" si="4"/>
        <v>0</v>
      </c>
      <c r="N57" s="9">
        <f t="shared" si="5"/>
        <v>0</v>
      </c>
      <c r="O57" s="17">
        <f t="shared" si="6"/>
        <v>1</v>
      </c>
      <c r="P57" s="17">
        <f t="shared" si="7"/>
        <v>0</v>
      </c>
      <c r="Q57" s="17">
        <f t="shared" si="8"/>
        <v>0</v>
      </c>
    </row>
    <row r="58" spans="2:17" ht="15">
      <c r="B58" s="5" t="s">
        <v>46</v>
      </c>
      <c r="C58" s="48" t="s">
        <v>8</v>
      </c>
      <c r="D58" s="48" t="s">
        <v>10</v>
      </c>
      <c r="E58" s="48" t="s">
        <v>92</v>
      </c>
      <c r="F58" s="38">
        <v>1400</v>
      </c>
      <c r="G58" s="38">
        <v>4</v>
      </c>
      <c r="H58" s="38">
        <v>201</v>
      </c>
      <c r="I58" s="18">
        <f t="shared" si="0"/>
        <v>0.6</v>
      </c>
      <c r="J58" s="18">
        <f t="shared" si="1"/>
        <v>0.4</v>
      </c>
      <c r="K58" s="18">
        <f t="shared" si="2"/>
        <v>0</v>
      </c>
      <c r="L58" s="9">
        <f t="shared" si="3"/>
        <v>1</v>
      </c>
      <c r="M58" s="9">
        <f t="shared" si="4"/>
        <v>0</v>
      </c>
      <c r="N58" s="9">
        <f t="shared" si="5"/>
        <v>0</v>
      </c>
      <c r="O58" s="17">
        <f t="shared" si="6"/>
        <v>0.49</v>
      </c>
      <c r="P58" s="17">
        <f t="shared" si="7"/>
        <v>0.51</v>
      </c>
      <c r="Q58" s="17">
        <f t="shared" si="8"/>
        <v>0</v>
      </c>
    </row>
    <row r="59" spans="2:17" ht="15">
      <c r="B59" s="5" t="s">
        <v>45</v>
      </c>
      <c r="C59" s="48" t="s">
        <v>8</v>
      </c>
      <c r="D59" s="48" t="s">
        <v>9</v>
      </c>
      <c r="E59" s="48" t="s">
        <v>92</v>
      </c>
      <c r="F59" s="38">
        <v>1400</v>
      </c>
      <c r="G59" s="38">
        <v>4</v>
      </c>
      <c r="H59" s="38">
        <v>210</v>
      </c>
      <c r="I59" s="18">
        <f t="shared" si="0"/>
        <v>0.6</v>
      </c>
      <c r="J59" s="18">
        <f t="shared" si="1"/>
        <v>0.4</v>
      </c>
      <c r="K59" s="18">
        <f t="shared" si="2"/>
        <v>0</v>
      </c>
      <c r="L59" s="9">
        <f t="shared" si="3"/>
        <v>1</v>
      </c>
      <c r="M59" s="9">
        <f t="shared" si="4"/>
        <v>0</v>
      </c>
      <c r="N59" s="9">
        <f t="shared" si="5"/>
        <v>0</v>
      </c>
      <c r="O59" s="17">
        <f t="shared" si="6"/>
        <v>0.4</v>
      </c>
      <c r="P59" s="17">
        <f t="shared" si="7"/>
        <v>0.6</v>
      </c>
      <c r="Q59" s="17">
        <f t="shared" si="8"/>
        <v>0</v>
      </c>
    </row>
    <row r="60" spans="2:17" ht="15">
      <c r="B60" s="5" t="s">
        <v>47</v>
      </c>
      <c r="C60" s="48" t="s">
        <v>8</v>
      </c>
      <c r="D60" s="48" t="s">
        <v>10</v>
      </c>
      <c r="E60" s="48" t="s">
        <v>12</v>
      </c>
      <c r="F60" s="38">
        <v>1400</v>
      </c>
      <c r="G60" s="38">
        <v>7</v>
      </c>
      <c r="H60" s="38">
        <v>171</v>
      </c>
      <c r="I60" s="18">
        <f t="shared" si="0"/>
        <v>0.6</v>
      </c>
      <c r="J60" s="18">
        <f t="shared" si="1"/>
        <v>0.4</v>
      </c>
      <c r="K60" s="18">
        <f t="shared" si="2"/>
        <v>0</v>
      </c>
      <c r="L60" s="9">
        <f t="shared" si="3"/>
        <v>0</v>
      </c>
      <c r="M60" s="9">
        <f t="shared" si="4"/>
        <v>1</v>
      </c>
      <c r="N60" s="9">
        <f t="shared" si="5"/>
        <v>0</v>
      </c>
      <c r="O60" s="17">
        <f t="shared" si="6"/>
        <v>0.79</v>
      </c>
      <c r="P60" s="17">
        <f t="shared" si="7"/>
        <v>0.21</v>
      </c>
      <c r="Q60" s="17">
        <f t="shared" si="8"/>
        <v>0</v>
      </c>
    </row>
    <row r="61" spans="2:17" ht="15">
      <c r="B61" s="5" t="s">
        <v>48</v>
      </c>
      <c r="C61" s="48" t="s">
        <v>8</v>
      </c>
      <c r="D61" s="48" t="s">
        <v>9</v>
      </c>
      <c r="E61" s="48" t="s">
        <v>12</v>
      </c>
      <c r="F61" s="38">
        <v>1400</v>
      </c>
      <c r="G61" s="38">
        <v>7</v>
      </c>
      <c r="H61" s="38">
        <v>200</v>
      </c>
      <c r="I61" s="18">
        <f t="shared" si="0"/>
        <v>0.6</v>
      </c>
      <c r="J61" s="18">
        <f t="shared" si="1"/>
        <v>0.4</v>
      </c>
      <c r="K61" s="18">
        <f t="shared" si="2"/>
        <v>0</v>
      </c>
      <c r="L61" s="9">
        <f t="shared" si="3"/>
        <v>0</v>
      </c>
      <c r="M61" s="9">
        <f t="shared" si="4"/>
        <v>1</v>
      </c>
      <c r="N61" s="9">
        <f t="shared" si="5"/>
        <v>0</v>
      </c>
      <c r="O61" s="17">
        <f t="shared" si="6"/>
        <v>0.5</v>
      </c>
      <c r="P61" s="17">
        <f t="shared" si="7"/>
        <v>0.5</v>
      </c>
      <c r="Q61" s="17">
        <f t="shared" si="8"/>
        <v>0</v>
      </c>
    </row>
    <row r="62" spans="2:17" ht="15">
      <c r="B62" s="5" t="s">
        <v>49</v>
      </c>
      <c r="C62" s="48" t="s">
        <v>8</v>
      </c>
      <c r="D62" s="48" t="s">
        <v>10</v>
      </c>
      <c r="E62" s="48" t="s">
        <v>13</v>
      </c>
      <c r="F62" s="38">
        <v>2400</v>
      </c>
      <c r="G62" s="38">
        <v>5</v>
      </c>
      <c r="H62" s="38">
        <v>346</v>
      </c>
      <c r="I62" s="18">
        <f t="shared" si="0"/>
        <v>0</v>
      </c>
      <c r="J62" s="18">
        <f t="shared" si="1"/>
        <v>0.125</v>
      </c>
      <c r="K62" s="18">
        <f t="shared" si="2"/>
        <v>0.875</v>
      </c>
      <c r="L62" s="9">
        <f t="shared" si="3"/>
        <v>0.6666666666666666</v>
      </c>
      <c r="M62" s="9">
        <f t="shared" si="4"/>
        <v>0.3333333333333333</v>
      </c>
      <c r="N62" s="9">
        <f t="shared" si="5"/>
        <v>0</v>
      </c>
      <c r="O62" s="17">
        <f t="shared" si="6"/>
        <v>0</v>
      </c>
      <c r="P62" s="17">
        <f t="shared" si="7"/>
        <v>0.36</v>
      </c>
      <c r="Q62" s="17">
        <f t="shared" si="8"/>
        <v>0.64</v>
      </c>
    </row>
    <row r="63" spans="2:17" ht="15">
      <c r="B63" s="5" t="s">
        <v>50</v>
      </c>
      <c r="C63" s="48" t="s">
        <v>8</v>
      </c>
      <c r="D63" s="48" t="s">
        <v>9</v>
      </c>
      <c r="E63" s="48" t="s">
        <v>13</v>
      </c>
      <c r="F63" s="38">
        <v>2400</v>
      </c>
      <c r="G63" s="38">
        <v>5</v>
      </c>
      <c r="H63" s="38">
        <v>357</v>
      </c>
      <c r="I63" s="18">
        <f t="shared" si="0"/>
        <v>0</v>
      </c>
      <c r="J63" s="18">
        <f t="shared" si="1"/>
        <v>0.125</v>
      </c>
      <c r="K63" s="18">
        <f t="shared" si="2"/>
        <v>0.875</v>
      </c>
      <c r="L63" s="9">
        <f t="shared" si="3"/>
        <v>0.6666666666666666</v>
      </c>
      <c r="M63" s="9">
        <f t="shared" si="4"/>
        <v>0.3333333333333333</v>
      </c>
      <c r="N63" s="9">
        <f t="shared" si="5"/>
        <v>0</v>
      </c>
      <c r="O63" s="17">
        <f t="shared" si="6"/>
        <v>0</v>
      </c>
      <c r="P63" s="17">
        <f t="shared" si="7"/>
        <v>0.2866666666666667</v>
      </c>
      <c r="Q63" s="17">
        <f t="shared" si="8"/>
        <v>0.7133333333333334</v>
      </c>
    </row>
    <row r="65" spans="2:4" ht="18.75">
      <c r="B65" s="8" t="s">
        <v>105</v>
      </c>
      <c r="C65" s="5"/>
      <c r="D65" s="5"/>
    </row>
    <row r="66" spans="2:4" ht="15">
      <c r="B66" s="5" t="s">
        <v>3</v>
      </c>
      <c r="C66" s="5"/>
      <c r="D66" s="5" t="s">
        <v>94</v>
      </c>
    </row>
    <row r="67" spans="2:4" ht="15">
      <c r="B67" s="5" t="s">
        <v>4</v>
      </c>
      <c r="C67" s="5"/>
      <c r="D67" s="5" t="s">
        <v>10</v>
      </c>
    </row>
    <row r="68" spans="2:4" ht="15">
      <c r="B68" s="5" t="s">
        <v>5</v>
      </c>
      <c r="C68" s="5"/>
      <c r="D68" s="5" t="s">
        <v>94</v>
      </c>
    </row>
    <row r="69" spans="2:4" ht="15">
      <c r="B69" s="5" t="s">
        <v>0</v>
      </c>
      <c r="C69" s="5"/>
      <c r="D69" s="5" t="s">
        <v>54</v>
      </c>
    </row>
    <row r="70" spans="2:4" ht="15">
      <c r="B70" s="5" t="s">
        <v>1</v>
      </c>
      <c r="C70" s="5"/>
      <c r="D70" s="5" t="s">
        <v>54</v>
      </c>
    </row>
    <row r="71" spans="2:4" ht="15">
      <c r="B71" s="5" t="s">
        <v>2</v>
      </c>
      <c r="C71" s="5"/>
      <c r="D71" s="5" t="s">
        <v>58</v>
      </c>
    </row>
    <row r="73" spans="2:15" ht="18.75">
      <c r="B73" s="50" t="s">
        <v>98</v>
      </c>
      <c r="C73" s="9" t="s">
        <v>3</v>
      </c>
      <c r="D73" s="9" t="s">
        <v>4</v>
      </c>
      <c r="E73" s="9" t="s">
        <v>5</v>
      </c>
      <c r="F73" s="34" t="s">
        <v>0</v>
      </c>
      <c r="G73" s="34"/>
      <c r="H73" s="34"/>
      <c r="I73" s="34" t="s">
        <v>1</v>
      </c>
      <c r="J73" s="34"/>
      <c r="K73" s="34"/>
      <c r="L73" s="34" t="s">
        <v>2</v>
      </c>
      <c r="M73" s="34"/>
      <c r="N73" s="34"/>
      <c r="O73" s="9" t="s">
        <v>95</v>
      </c>
    </row>
    <row r="74" spans="2:15" ht="15">
      <c r="B74" s="9" t="s">
        <v>93</v>
      </c>
      <c r="C74" s="9" t="s">
        <v>94</v>
      </c>
      <c r="D74" s="9" t="s">
        <v>10</v>
      </c>
      <c r="E74" s="9" t="s">
        <v>94</v>
      </c>
      <c r="F74" s="51" t="s">
        <v>60</v>
      </c>
      <c r="G74" s="9" t="s">
        <v>54</v>
      </c>
      <c r="H74" s="51" t="s">
        <v>59</v>
      </c>
      <c r="I74" s="51" t="s">
        <v>55</v>
      </c>
      <c r="J74" s="9" t="s">
        <v>54</v>
      </c>
      <c r="K74" s="51" t="s">
        <v>56</v>
      </c>
      <c r="L74" s="9" t="s">
        <v>58</v>
      </c>
      <c r="M74" s="51" t="s">
        <v>54</v>
      </c>
      <c r="N74" s="51" t="s">
        <v>57</v>
      </c>
      <c r="O74" s="52" t="s">
        <v>96</v>
      </c>
    </row>
    <row r="75" spans="2:15" ht="15">
      <c r="B75" s="16" t="str">
        <f aca="true" t="shared" si="9" ref="B75:B114">B24</f>
        <v>Brio Manual</v>
      </c>
      <c r="C75" s="16" t="str">
        <f>IF(C$74="Semua","Ya",IF(C$74=C24,"Ya","Tidak"))</f>
        <v>Ya</v>
      </c>
      <c r="D75" s="16" t="str">
        <f>IF(D$74="Semua","Ya",IF(D$74=D24,"Ya","Tidak"))</f>
        <v>Ya</v>
      </c>
      <c r="E75" s="16" t="str">
        <f>IF(E$74="Semua","Ya",IF(E$74=E24,"Ya","Tidak"))</f>
        <v>Ya</v>
      </c>
      <c r="F75" s="16"/>
      <c r="G75" s="16">
        <v>0</v>
      </c>
      <c r="H75" s="16"/>
      <c r="I75" s="16"/>
      <c r="J75" s="16">
        <v>0</v>
      </c>
      <c r="K75" s="16"/>
      <c r="L75" s="16">
        <v>1</v>
      </c>
      <c r="M75" s="16"/>
      <c r="N75" s="16"/>
      <c r="O75" s="16">
        <f>MIN(G75,J75,L75)</f>
        <v>0</v>
      </c>
    </row>
    <row r="76" spans="2:15" ht="15">
      <c r="B76" s="16" t="str">
        <f t="shared" si="9"/>
        <v>Brio Matic</v>
      </c>
      <c r="C76" s="16" t="str">
        <f aca="true" t="shared" si="10" ref="C76:C114">IF(D$66="Semua","Ya",IF(D$66=C25,"Ya","Tidak"))</f>
        <v>Ya</v>
      </c>
      <c r="D76" s="16" t="str">
        <f aca="true" t="shared" si="11" ref="D76:D114">IF(D$67="Semua","Ya",IF(D$67=D25,"Ya","Tidak"))</f>
        <v>Tidak</v>
      </c>
      <c r="E76" s="16" t="str">
        <f aca="true" t="shared" si="12" ref="E76:E114">IF(D$68="Semua","Ya",IF(D$68=E25,"Ya","Tidak"))</f>
        <v>Ya</v>
      </c>
      <c r="F76" s="16"/>
      <c r="G76" s="16">
        <v>0.2</v>
      </c>
      <c r="H76" s="16"/>
      <c r="I76" s="16"/>
      <c r="J76" s="16">
        <v>0</v>
      </c>
      <c r="K76" s="16"/>
      <c r="L76" s="16">
        <v>1</v>
      </c>
      <c r="M76" s="16"/>
      <c r="N76" s="16"/>
      <c r="O76" s="16">
        <f aca="true" t="shared" si="13" ref="O76:O114">MIN(G76,J76,L76)</f>
        <v>0</v>
      </c>
    </row>
    <row r="77" spans="2:15" ht="15">
      <c r="B77" s="16" t="str">
        <f t="shared" si="9"/>
        <v>Jazz Manual</v>
      </c>
      <c r="C77" s="16" t="str">
        <f t="shared" si="10"/>
        <v>Ya</v>
      </c>
      <c r="D77" s="16" t="str">
        <f t="shared" si="11"/>
        <v>Ya</v>
      </c>
      <c r="E77" s="16" t="str">
        <f t="shared" si="12"/>
        <v>Ya</v>
      </c>
      <c r="F77" s="16"/>
      <c r="G77" s="16">
        <v>0.6</v>
      </c>
      <c r="H77" s="16"/>
      <c r="I77" s="16"/>
      <c r="J77" s="16">
        <v>0</v>
      </c>
      <c r="K77" s="16"/>
      <c r="L77" s="16">
        <v>0.47</v>
      </c>
      <c r="M77" s="16"/>
      <c r="N77" s="16"/>
      <c r="O77" s="16">
        <f t="shared" si="13"/>
        <v>0</v>
      </c>
    </row>
    <row r="78" spans="2:15" ht="15">
      <c r="B78" s="16" t="str">
        <f t="shared" si="9"/>
        <v>Jazz Matic</v>
      </c>
      <c r="C78" s="16" t="str">
        <f t="shared" si="10"/>
        <v>Ya</v>
      </c>
      <c r="D78" s="16" t="str">
        <f t="shared" si="11"/>
        <v>Tidak</v>
      </c>
      <c r="E78" s="16" t="str">
        <f t="shared" si="12"/>
        <v>Ya</v>
      </c>
      <c r="F78" s="16"/>
      <c r="G78" s="16">
        <v>0.6</v>
      </c>
      <c r="H78" s="16"/>
      <c r="I78" s="16"/>
      <c r="J78" s="16">
        <v>0</v>
      </c>
      <c r="K78" s="16"/>
      <c r="L78" s="16">
        <v>0.19</v>
      </c>
      <c r="M78" s="16"/>
      <c r="N78" s="16"/>
      <c r="O78" s="16">
        <f t="shared" si="13"/>
        <v>0</v>
      </c>
    </row>
    <row r="79" spans="2:15" ht="15">
      <c r="B79" s="2" t="str">
        <f t="shared" si="9"/>
        <v>Mobilio Manual</v>
      </c>
      <c r="C79" s="2" t="str">
        <f t="shared" si="10"/>
        <v>Ya</v>
      </c>
      <c r="D79" s="2" t="str">
        <f t="shared" si="11"/>
        <v>Ya</v>
      </c>
      <c r="E79" s="2" t="str">
        <f t="shared" si="12"/>
        <v>Ya</v>
      </c>
      <c r="F79" s="2"/>
      <c r="G79" s="2">
        <v>0.6</v>
      </c>
      <c r="H79" s="2"/>
      <c r="I79" s="2"/>
      <c r="J79" s="2">
        <v>1</v>
      </c>
      <c r="K79" s="2"/>
      <c r="L79" s="2">
        <v>0.74</v>
      </c>
      <c r="M79" s="2"/>
      <c r="N79" s="2"/>
      <c r="O79" s="2">
        <f t="shared" si="13"/>
        <v>0.6</v>
      </c>
    </row>
    <row r="80" spans="2:15" ht="15">
      <c r="B80" s="16" t="str">
        <f t="shared" si="9"/>
        <v>Mobilio Matic</v>
      </c>
      <c r="C80" s="16" t="str">
        <f t="shared" si="10"/>
        <v>Ya</v>
      </c>
      <c r="D80" s="16" t="str">
        <f t="shared" si="11"/>
        <v>Tidak</v>
      </c>
      <c r="E80" s="16" t="str">
        <f t="shared" si="12"/>
        <v>Ya</v>
      </c>
      <c r="F80" s="16"/>
      <c r="G80" s="16">
        <v>0.6</v>
      </c>
      <c r="H80" s="16"/>
      <c r="I80" s="16"/>
      <c r="J80" s="16">
        <v>1</v>
      </c>
      <c r="K80" s="16"/>
      <c r="L80" s="16">
        <v>0.42</v>
      </c>
      <c r="M80" s="16"/>
      <c r="N80" s="16"/>
      <c r="O80" s="16">
        <f t="shared" si="13"/>
        <v>0.42</v>
      </c>
    </row>
    <row r="81" spans="2:15" ht="15">
      <c r="B81" s="16" t="str">
        <f t="shared" si="9"/>
        <v>City Manual</v>
      </c>
      <c r="C81" s="16" t="str">
        <f t="shared" si="10"/>
        <v>Ya</v>
      </c>
      <c r="D81" s="16" t="str">
        <f t="shared" si="11"/>
        <v>Ya</v>
      </c>
      <c r="E81" s="16" t="str">
        <f t="shared" si="12"/>
        <v>Ya</v>
      </c>
      <c r="F81" s="16"/>
      <c r="G81" s="16">
        <v>0.6</v>
      </c>
      <c r="H81" s="16"/>
      <c r="I81" s="16"/>
      <c r="J81" s="16">
        <v>0</v>
      </c>
      <c r="K81" s="16"/>
      <c r="L81" s="16">
        <v>0</v>
      </c>
      <c r="M81" s="16"/>
      <c r="N81" s="16"/>
      <c r="O81" s="16">
        <f t="shared" si="13"/>
        <v>0</v>
      </c>
    </row>
    <row r="82" spans="2:15" ht="15">
      <c r="B82" s="16" t="str">
        <f t="shared" si="9"/>
        <v>City Matic</v>
      </c>
      <c r="C82" s="16" t="str">
        <f t="shared" si="10"/>
        <v>Ya</v>
      </c>
      <c r="D82" s="16" t="str">
        <f t="shared" si="11"/>
        <v>Tidak</v>
      </c>
      <c r="E82" s="16" t="str">
        <f t="shared" si="12"/>
        <v>Ya</v>
      </c>
      <c r="F82" s="16"/>
      <c r="G82" s="16">
        <v>0.6</v>
      </c>
      <c r="H82" s="16"/>
      <c r="I82" s="16"/>
      <c r="J82" s="16">
        <v>0</v>
      </c>
      <c r="K82" s="16"/>
      <c r="L82" s="16">
        <v>0</v>
      </c>
      <c r="M82" s="16"/>
      <c r="N82" s="16"/>
      <c r="O82" s="16">
        <f t="shared" si="13"/>
        <v>0</v>
      </c>
    </row>
    <row r="83" spans="2:15" ht="15">
      <c r="B83" s="16" t="str">
        <f t="shared" si="9"/>
        <v>Civic Manual</v>
      </c>
      <c r="C83" s="16" t="str">
        <f t="shared" si="10"/>
        <v>Ya</v>
      </c>
      <c r="D83" s="16" t="str">
        <f t="shared" si="11"/>
        <v>Ya</v>
      </c>
      <c r="E83" s="16" t="str">
        <f t="shared" si="12"/>
        <v>Ya</v>
      </c>
      <c r="F83" s="16"/>
      <c r="G83" s="16">
        <v>0.875</v>
      </c>
      <c r="H83" s="16"/>
      <c r="I83" s="16"/>
      <c r="J83" s="16">
        <v>0.3333333333333333</v>
      </c>
      <c r="K83" s="16"/>
      <c r="L83" s="16">
        <v>0</v>
      </c>
      <c r="M83" s="16"/>
      <c r="N83" s="16"/>
      <c r="O83" s="16">
        <f t="shared" si="13"/>
        <v>0</v>
      </c>
    </row>
    <row r="84" spans="2:15" ht="15">
      <c r="B84" s="16" t="str">
        <f t="shared" si="9"/>
        <v>Civic Matic</v>
      </c>
      <c r="C84" s="16" t="str">
        <f t="shared" si="10"/>
        <v>Ya</v>
      </c>
      <c r="D84" s="16" t="str">
        <f t="shared" si="11"/>
        <v>Tidak</v>
      </c>
      <c r="E84" s="16" t="str">
        <f t="shared" si="12"/>
        <v>Ya</v>
      </c>
      <c r="F84" s="16"/>
      <c r="G84" s="16">
        <v>0.875</v>
      </c>
      <c r="H84" s="16"/>
      <c r="I84" s="16"/>
      <c r="J84" s="16">
        <v>0.3333333333333333</v>
      </c>
      <c r="K84" s="16"/>
      <c r="L84" s="16">
        <v>0</v>
      </c>
      <c r="M84" s="16"/>
      <c r="N84" s="16"/>
      <c r="O84" s="16">
        <f t="shared" si="13"/>
        <v>0</v>
      </c>
    </row>
    <row r="85" spans="2:15" ht="15">
      <c r="B85" s="16" t="str">
        <f t="shared" si="9"/>
        <v>Accord Matic</v>
      </c>
      <c r="C85" s="16" t="str">
        <f t="shared" si="10"/>
        <v>Ya</v>
      </c>
      <c r="D85" s="16" t="str">
        <f t="shared" si="11"/>
        <v>Tidak</v>
      </c>
      <c r="E85" s="16" t="str">
        <f t="shared" si="12"/>
        <v>Ya</v>
      </c>
      <c r="F85" s="16"/>
      <c r="G85" s="16">
        <v>0.125</v>
      </c>
      <c r="H85" s="16"/>
      <c r="I85" s="16"/>
      <c r="J85" s="16">
        <v>0.3333333333333333</v>
      </c>
      <c r="K85" s="16"/>
      <c r="L85" s="16">
        <v>0</v>
      </c>
      <c r="M85" s="16"/>
      <c r="N85" s="16"/>
      <c r="O85" s="16">
        <f t="shared" si="13"/>
        <v>0</v>
      </c>
    </row>
    <row r="86" spans="2:15" ht="15">
      <c r="B86" s="2" t="str">
        <f t="shared" si="9"/>
        <v>HRV Manual</v>
      </c>
      <c r="C86" s="2" t="str">
        <f t="shared" si="10"/>
        <v>Ya</v>
      </c>
      <c r="D86" s="2" t="str">
        <f t="shared" si="11"/>
        <v>Ya</v>
      </c>
      <c r="E86" s="2" t="str">
        <f t="shared" si="12"/>
        <v>Ya</v>
      </c>
      <c r="F86" s="2"/>
      <c r="G86" s="2">
        <v>0.6</v>
      </c>
      <c r="H86" s="2"/>
      <c r="I86" s="2"/>
      <c r="J86" s="2">
        <v>0.3333333333333333</v>
      </c>
      <c r="K86" s="2"/>
      <c r="L86" s="2">
        <v>0.01</v>
      </c>
      <c r="M86" s="2"/>
      <c r="N86" s="2"/>
      <c r="O86" s="2">
        <f t="shared" si="13"/>
        <v>0.01</v>
      </c>
    </row>
    <row r="87" spans="2:15" ht="15">
      <c r="B87" s="16" t="str">
        <f t="shared" si="9"/>
        <v>HRV Matic</v>
      </c>
      <c r="C87" s="16" t="str">
        <f t="shared" si="10"/>
        <v>Ya</v>
      </c>
      <c r="D87" s="16" t="str">
        <f t="shared" si="11"/>
        <v>Tidak</v>
      </c>
      <c r="E87" s="16" t="str">
        <f t="shared" si="12"/>
        <v>Ya</v>
      </c>
      <c r="F87" s="16"/>
      <c r="G87" s="16">
        <v>0.875</v>
      </c>
      <c r="H87" s="16"/>
      <c r="I87" s="16"/>
      <c r="J87" s="16">
        <v>0.3333333333333333</v>
      </c>
      <c r="K87" s="16"/>
      <c r="L87" s="16">
        <v>0</v>
      </c>
      <c r="M87" s="16"/>
      <c r="N87" s="16"/>
      <c r="O87" s="16">
        <f t="shared" si="13"/>
        <v>0</v>
      </c>
    </row>
    <row r="88" spans="2:15" ht="15">
      <c r="B88" s="16" t="str">
        <f t="shared" si="9"/>
        <v>CRV Manual</v>
      </c>
      <c r="C88" s="16" t="str">
        <f t="shared" si="10"/>
        <v>Ya</v>
      </c>
      <c r="D88" s="16" t="str">
        <f t="shared" si="11"/>
        <v>Ya</v>
      </c>
      <c r="E88" s="16" t="str">
        <f t="shared" si="12"/>
        <v>Ya</v>
      </c>
      <c r="F88" s="16"/>
      <c r="G88" s="16">
        <v>0.625</v>
      </c>
      <c r="H88" s="16"/>
      <c r="I88" s="16"/>
      <c r="J88" s="16">
        <v>0.3333333333333333</v>
      </c>
      <c r="K88" s="16"/>
      <c r="L88" s="16">
        <v>0</v>
      </c>
      <c r="M88" s="16"/>
      <c r="N88" s="16"/>
      <c r="O88" s="16">
        <f t="shared" si="13"/>
        <v>0</v>
      </c>
    </row>
    <row r="89" spans="2:15" ht="15">
      <c r="B89" s="16" t="str">
        <f t="shared" si="9"/>
        <v>CRV Matic</v>
      </c>
      <c r="C89" s="16" t="str">
        <f t="shared" si="10"/>
        <v>Ya</v>
      </c>
      <c r="D89" s="16" t="str">
        <f t="shared" si="11"/>
        <v>Tidak</v>
      </c>
      <c r="E89" s="16" t="str">
        <f t="shared" si="12"/>
        <v>Ya</v>
      </c>
      <c r="F89" s="16"/>
      <c r="G89" s="16">
        <v>0.125</v>
      </c>
      <c r="H89" s="16"/>
      <c r="I89" s="16"/>
      <c r="J89" s="16">
        <v>0.3333333333333333</v>
      </c>
      <c r="K89" s="16"/>
      <c r="L89" s="16">
        <v>0</v>
      </c>
      <c r="M89" s="16"/>
      <c r="N89" s="16"/>
      <c r="O89" s="16">
        <f t="shared" si="13"/>
        <v>0</v>
      </c>
    </row>
    <row r="90" spans="2:15" ht="15">
      <c r="B90" s="16" t="str">
        <f t="shared" si="9"/>
        <v>Agya Manual</v>
      </c>
      <c r="C90" s="16" t="str">
        <f t="shared" si="10"/>
        <v>Ya</v>
      </c>
      <c r="D90" s="16" t="str">
        <f t="shared" si="11"/>
        <v>Ya</v>
      </c>
      <c r="E90" s="16" t="str">
        <f t="shared" si="12"/>
        <v>Ya</v>
      </c>
      <c r="F90" s="16"/>
      <c r="G90" s="16">
        <v>0</v>
      </c>
      <c r="H90" s="16"/>
      <c r="I90" s="16"/>
      <c r="J90" s="16">
        <v>0</v>
      </c>
      <c r="K90" s="16"/>
      <c r="L90" s="16">
        <v>1</v>
      </c>
      <c r="M90" s="16"/>
      <c r="N90" s="16"/>
      <c r="O90" s="16">
        <f t="shared" si="13"/>
        <v>0</v>
      </c>
    </row>
    <row r="91" spans="2:15" ht="15">
      <c r="B91" s="16" t="str">
        <f t="shared" si="9"/>
        <v>Agya Matic</v>
      </c>
      <c r="C91" s="16" t="str">
        <f t="shared" si="10"/>
        <v>Ya</v>
      </c>
      <c r="D91" s="16" t="str">
        <f t="shared" si="11"/>
        <v>Tidak</v>
      </c>
      <c r="E91" s="16" t="str">
        <f t="shared" si="12"/>
        <v>Ya</v>
      </c>
      <c r="F91" s="16"/>
      <c r="G91" s="16">
        <v>0</v>
      </c>
      <c r="H91" s="16"/>
      <c r="I91" s="16"/>
      <c r="J91" s="16">
        <v>0</v>
      </c>
      <c r="K91" s="16"/>
      <c r="L91" s="16">
        <v>1</v>
      </c>
      <c r="M91" s="16"/>
      <c r="N91" s="16"/>
      <c r="O91" s="16">
        <f t="shared" si="13"/>
        <v>0</v>
      </c>
    </row>
    <row r="92" spans="2:15" ht="15">
      <c r="B92" s="2" t="str">
        <f t="shared" si="9"/>
        <v>Yaris Manual</v>
      </c>
      <c r="C92" s="2" t="str">
        <f t="shared" si="10"/>
        <v>Ya</v>
      </c>
      <c r="D92" s="2" t="str">
        <f t="shared" si="11"/>
        <v>Ya</v>
      </c>
      <c r="E92" s="2" t="str">
        <f t="shared" si="12"/>
        <v>Ya</v>
      </c>
      <c r="F92" s="2"/>
      <c r="G92" s="2">
        <v>0.6</v>
      </c>
      <c r="H92" s="2"/>
      <c r="I92" s="2"/>
      <c r="J92" s="2">
        <v>0.3333333333333333</v>
      </c>
      <c r="K92" s="2"/>
      <c r="L92" s="2">
        <v>0.18</v>
      </c>
      <c r="M92" s="2"/>
      <c r="N92" s="2"/>
      <c r="O92" s="2">
        <f t="shared" si="13"/>
        <v>0.18</v>
      </c>
    </row>
    <row r="93" spans="2:15" ht="15">
      <c r="B93" s="16" t="str">
        <f t="shared" si="9"/>
        <v>Yaris Matic</v>
      </c>
      <c r="C93" s="16" t="str">
        <f t="shared" si="10"/>
        <v>Ya</v>
      </c>
      <c r="D93" s="16" t="str">
        <f t="shared" si="11"/>
        <v>Tidak</v>
      </c>
      <c r="E93" s="16" t="str">
        <f t="shared" si="12"/>
        <v>Ya</v>
      </c>
      <c r="F93" s="16"/>
      <c r="G93" s="16">
        <v>0.6</v>
      </c>
      <c r="H93" s="16"/>
      <c r="I93" s="16"/>
      <c r="J93" s="16">
        <v>0.3333333333333333</v>
      </c>
      <c r="K93" s="16"/>
      <c r="L93" s="16">
        <v>0.08</v>
      </c>
      <c r="M93" s="16"/>
      <c r="N93" s="16"/>
      <c r="O93" s="16">
        <f t="shared" si="13"/>
        <v>0.08</v>
      </c>
    </row>
    <row r="94" spans="2:15" ht="15">
      <c r="B94" s="2" t="str">
        <f t="shared" si="9"/>
        <v>Avanza Manual</v>
      </c>
      <c r="C94" s="2" t="str">
        <f t="shared" si="10"/>
        <v>Ya</v>
      </c>
      <c r="D94" s="2" t="str">
        <f t="shared" si="11"/>
        <v>Ya</v>
      </c>
      <c r="E94" s="2" t="str">
        <f t="shared" si="12"/>
        <v>Ya</v>
      </c>
      <c r="F94" s="2"/>
      <c r="G94" s="2">
        <v>0.2</v>
      </c>
      <c r="H94" s="2"/>
      <c r="I94" s="2"/>
      <c r="J94" s="2">
        <v>1</v>
      </c>
      <c r="K94" s="2"/>
      <c r="L94" s="2">
        <v>0.7</v>
      </c>
      <c r="M94" s="2"/>
      <c r="N94" s="2"/>
      <c r="O94" s="2">
        <f t="shared" si="13"/>
        <v>0.2</v>
      </c>
    </row>
    <row r="95" spans="2:15" ht="15">
      <c r="B95" s="16" t="str">
        <f t="shared" si="9"/>
        <v>Avanza Matic</v>
      </c>
      <c r="C95" s="16" t="str">
        <f t="shared" si="10"/>
        <v>Ya</v>
      </c>
      <c r="D95" s="16" t="str">
        <f t="shared" si="11"/>
        <v>Tidak</v>
      </c>
      <c r="E95" s="16" t="str">
        <f t="shared" si="12"/>
        <v>Ya</v>
      </c>
      <c r="F95" s="16"/>
      <c r="G95" s="16">
        <v>0.2</v>
      </c>
      <c r="H95" s="16"/>
      <c r="I95" s="16"/>
      <c r="J95" s="16">
        <v>1</v>
      </c>
      <c r="K95" s="16"/>
      <c r="L95" s="16">
        <v>0.41</v>
      </c>
      <c r="M95" s="16"/>
      <c r="N95" s="16"/>
      <c r="O95" s="16">
        <f t="shared" si="13"/>
        <v>0.2</v>
      </c>
    </row>
    <row r="96" spans="2:15" ht="15">
      <c r="B96" s="16" t="str">
        <f t="shared" si="9"/>
        <v>Innova Manual</v>
      </c>
      <c r="C96" s="16" t="str">
        <f t="shared" si="10"/>
        <v>Ya</v>
      </c>
      <c r="D96" s="16" t="str">
        <f t="shared" si="11"/>
        <v>Ya</v>
      </c>
      <c r="E96" s="16" t="str">
        <f t="shared" si="12"/>
        <v>Ya</v>
      </c>
      <c r="F96" s="16"/>
      <c r="G96" s="16">
        <v>0.625</v>
      </c>
      <c r="H96" s="16"/>
      <c r="I96" s="16"/>
      <c r="J96" s="16">
        <v>0.8</v>
      </c>
      <c r="K96" s="16"/>
      <c r="L96" s="16">
        <v>0</v>
      </c>
      <c r="M96" s="16"/>
      <c r="N96" s="16"/>
      <c r="O96" s="16">
        <f t="shared" si="13"/>
        <v>0</v>
      </c>
    </row>
    <row r="97" spans="2:15" ht="15">
      <c r="B97" s="16" t="str">
        <f t="shared" si="9"/>
        <v>Innova Matic</v>
      </c>
      <c r="C97" s="16" t="str">
        <f t="shared" si="10"/>
        <v>Ya</v>
      </c>
      <c r="D97" s="16" t="str">
        <f t="shared" si="11"/>
        <v>Tidak</v>
      </c>
      <c r="E97" s="16" t="str">
        <f t="shared" si="12"/>
        <v>Ya</v>
      </c>
      <c r="F97" s="16"/>
      <c r="G97" s="16">
        <v>0.625</v>
      </c>
      <c r="H97" s="16"/>
      <c r="I97" s="16"/>
      <c r="J97" s="16">
        <v>0.8</v>
      </c>
      <c r="K97" s="16"/>
      <c r="L97" s="16">
        <v>0</v>
      </c>
      <c r="M97" s="16"/>
      <c r="N97" s="16"/>
      <c r="O97" s="16">
        <f t="shared" si="13"/>
        <v>0</v>
      </c>
    </row>
    <row r="98" spans="2:15" ht="15">
      <c r="B98" s="2" t="str">
        <f t="shared" si="9"/>
        <v>Rush Manual</v>
      </c>
      <c r="C98" s="2" t="str">
        <f t="shared" si="10"/>
        <v>Ya</v>
      </c>
      <c r="D98" s="2" t="str">
        <f t="shared" si="11"/>
        <v>Ya</v>
      </c>
      <c r="E98" s="2" t="str">
        <f t="shared" si="12"/>
        <v>Ya</v>
      </c>
      <c r="F98" s="2"/>
      <c r="G98" s="2">
        <v>0.6</v>
      </c>
      <c r="H98" s="2"/>
      <c r="I98" s="2"/>
      <c r="J98" s="2">
        <v>0.3333333333333333</v>
      </c>
      <c r="K98" s="2"/>
      <c r="L98" s="2">
        <v>0.36</v>
      </c>
      <c r="M98" s="2"/>
      <c r="N98" s="2"/>
      <c r="O98" s="2">
        <f t="shared" si="13"/>
        <v>0.3333333333333333</v>
      </c>
    </row>
    <row r="99" spans="2:15" ht="15">
      <c r="B99" s="16" t="str">
        <f t="shared" si="9"/>
        <v>Rush Matic</v>
      </c>
      <c r="C99" s="16" t="str">
        <f t="shared" si="10"/>
        <v>Ya</v>
      </c>
      <c r="D99" s="16" t="str">
        <f t="shared" si="11"/>
        <v>Tidak</v>
      </c>
      <c r="E99" s="16" t="str">
        <f t="shared" si="12"/>
        <v>Ya</v>
      </c>
      <c r="F99" s="16"/>
      <c r="G99" s="16">
        <v>0.6</v>
      </c>
      <c r="H99" s="16"/>
      <c r="I99" s="16"/>
      <c r="J99" s="16">
        <v>0.3333333333333333</v>
      </c>
      <c r="K99" s="16"/>
      <c r="L99" s="16">
        <v>0.26</v>
      </c>
      <c r="M99" s="16"/>
      <c r="N99" s="16"/>
      <c r="O99" s="16">
        <f t="shared" si="13"/>
        <v>0.26</v>
      </c>
    </row>
    <row r="100" spans="2:15" ht="15">
      <c r="B100" s="16" t="str">
        <f t="shared" si="9"/>
        <v>Fortuner Manual</v>
      </c>
      <c r="C100" s="16" t="str">
        <f t="shared" si="10"/>
        <v>Ya</v>
      </c>
      <c r="D100" s="16" t="str">
        <f t="shared" si="11"/>
        <v>Ya</v>
      </c>
      <c r="E100" s="16" t="str">
        <f t="shared" si="12"/>
        <v>Ya</v>
      </c>
      <c r="F100" s="16"/>
      <c r="G100" s="16">
        <v>0</v>
      </c>
      <c r="H100" s="16"/>
      <c r="I100" s="16"/>
      <c r="J100" s="16">
        <v>0.8</v>
      </c>
      <c r="K100" s="16"/>
      <c r="L100" s="16">
        <v>0</v>
      </c>
      <c r="M100" s="16"/>
      <c r="N100" s="16"/>
      <c r="O100" s="16">
        <f t="shared" si="13"/>
        <v>0</v>
      </c>
    </row>
    <row r="101" spans="2:15" ht="15">
      <c r="B101" s="16" t="str">
        <f t="shared" si="9"/>
        <v>Fortuner Matic</v>
      </c>
      <c r="C101" s="16" t="str">
        <f t="shared" si="10"/>
        <v>Ya</v>
      </c>
      <c r="D101" s="16" t="str">
        <f t="shared" si="11"/>
        <v>Tidak</v>
      </c>
      <c r="E101" s="16" t="str">
        <f t="shared" si="12"/>
        <v>Ya</v>
      </c>
      <c r="F101" s="16"/>
      <c r="G101" s="16">
        <v>0</v>
      </c>
      <c r="H101" s="16"/>
      <c r="I101" s="16"/>
      <c r="J101" s="16">
        <v>0.8</v>
      </c>
      <c r="K101" s="16"/>
      <c r="L101" s="16">
        <v>0</v>
      </c>
      <c r="M101" s="16"/>
      <c r="N101" s="16"/>
      <c r="O101" s="16">
        <f t="shared" si="13"/>
        <v>0</v>
      </c>
    </row>
    <row r="102" spans="2:15" ht="15">
      <c r="B102" s="16" t="str">
        <f t="shared" si="9"/>
        <v>Vios Manual</v>
      </c>
      <c r="C102" s="16" t="str">
        <f t="shared" si="10"/>
        <v>Ya</v>
      </c>
      <c r="D102" s="16" t="str">
        <f t="shared" si="11"/>
        <v>Ya</v>
      </c>
      <c r="E102" s="16" t="str">
        <f t="shared" si="12"/>
        <v>Ya</v>
      </c>
      <c r="F102" s="16"/>
      <c r="G102" s="16">
        <v>0.6</v>
      </c>
      <c r="H102" s="16"/>
      <c r="I102" s="16"/>
      <c r="J102" s="16">
        <v>0</v>
      </c>
      <c r="K102" s="16"/>
      <c r="L102" s="16">
        <v>0</v>
      </c>
      <c r="M102" s="16"/>
      <c r="N102" s="16"/>
      <c r="O102" s="16">
        <f t="shared" si="13"/>
        <v>0</v>
      </c>
    </row>
    <row r="103" spans="2:15" ht="15">
      <c r="B103" s="16" t="str">
        <f t="shared" si="9"/>
        <v>Vios Matic</v>
      </c>
      <c r="C103" s="16" t="str">
        <f t="shared" si="10"/>
        <v>Ya</v>
      </c>
      <c r="D103" s="16" t="str">
        <f t="shared" si="11"/>
        <v>Tidak</v>
      </c>
      <c r="E103" s="16" t="str">
        <f t="shared" si="12"/>
        <v>Ya</v>
      </c>
      <c r="F103" s="16"/>
      <c r="G103" s="16">
        <v>0.6</v>
      </c>
      <c r="H103" s="16"/>
      <c r="I103" s="16"/>
      <c r="J103" s="16">
        <v>0</v>
      </c>
      <c r="K103" s="16"/>
      <c r="L103" s="16">
        <v>0</v>
      </c>
      <c r="M103" s="16"/>
      <c r="N103" s="16"/>
      <c r="O103" s="16">
        <f t="shared" si="13"/>
        <v>0</v>
      </c>
    </row>
    <row r="104" spans="2:15" ht="15">
      <c r="B104" s="16" t="str">
        <f t="shared" si="9"/>
        <v>Altis Manual</v>
      </c>
      <c r="C104" s="16" t="str">
        <f t="shared" si="10"/>
        <v>Ya</v>
      </c>
      <c r="D104" s="16" t="str">
        <f t="shared" si="11"/>
        <v>Ya</v>
      </c>
      <c r="E104" s="16" t="str">
        <f t="shared" si="12"/>
        <v>Ya</v>
      </c>
      <c r="F104" s="16"/>
      <c r="G104" s="16">
        <v>0.875</v>
      </c>
      <c r="H104" s="16"/>
      <c r="I104" s="16"/>
      <c r="J104" s="16">
        <v>0.3333333333333333</v>
      </c>
      <c r="K104" s="16"/>
      <c r="L104" s="16">
        <v>0</v>
      </c>
      <c r="M104" s="16"/>
      <c r="N104" s="16"/>
      <c r="O104" s="16">
        <f t="shared" si="13"/>
        <v>0</v>
      </c>
    </row>
    <row r="105" spans="2:15" ht="15">
      <c r="B105" s="16" t="str">
        <f t="shared" si="9"/>
        <v>Altis Matic</v>
      </c>
      <c r="C105" s="16" t="str">
        <f t="shared" si="10"/>
        <v>Ya</v>
      </c>
      <c r="D105" s="16" t="str">
        <f t="shared" si="11"/>
        <v>Tidak</v>
      </c>
      <c r="E105" s="16" t="str">
        <f t="shared" si="12"/>
        <v>Ya</v>
      </c>
      <c r="F105" s="16"/>
      <c r="G105" s="16">
        <v>0.875</v>
      </c>
      <c r="H105" s="16"/>
      <c r="I105" s="16"/>
      <c r="J105" s="16">
        <v>0.3333333333333333</v>
      </c>
      <c r="K105" s="16"/>
      <c r="L105" s="16">
        <v>0</v>
      </c>
      <c r="M105" s="16"/>
      <c r="N105" s="16"/>
      <c r="O105" s="16">
        <f t="shared" si="13"/>
        <v>0</v>
      </c>
    </row>
    <row r="106" spans="2:15" ht="15">
      <c r="B106" s="16" t="str">
        <f t="shared" si="9"/>
        <v>Camry Matic</v>
      </c>
      <c r="C106" s="16" t="str">
        <f t="shared" si="10"/>
        <v>Ya</v>
      </c>
      <c r="D106" s="16" t="str">
        <f t="shared" si="11"/>
        <v>Tidak</v>
      </c>
      <c r="E106" s="16" t="str">
        <f t="shared" si="12"/>
        <v>Ya</v>
      </c>
      <c r="F106" s="16"/>
      <c r="G106" s="16">
        <v>0</v>
      </c>
      <c r="H106" s="16"/>
      <c r="I106" s="16"/>
      <c r="J106" s="16">
        <v>0.3333333333333333</v>
      </c>
      <c r="K106" s="16"/>
      <c r="L106" s="16">
        <v>0</v>
      </c>
      <c r="M106" s="16"/>
      <c r="N106" s="16"/>
      <c r="O106" s="16">
        <f t="shared" si="13"/>
        <v>0</v>
      </c>
    </row>
    <row r="107" spans="2:15" ht="15">
      <c r="B107" s="16" t="str">
        <f t="shared" si="9"/>
        <v>Hiace Manual</v>
      </c>
      <c r="C107" s="16" t="str">
        <f t="shared" si="10"/>
        <v>Ya</v>
      </c>
      <c r="D107" s="16" t="str">
        <f t="shared" si="11"/>
        <v>Ya</v>
      </c>
      <c r="E107" s="16" t="str">
        <f t="shared" si="12"/>
        <v>Ya</v>
      </c>
      <c r="F107" s="16"/>
      <c r="G107" s="16">
        <v>0</v>
      </c>
      <c r="H107" s="16"/>
      <c r="I107" s="16"/>
      <c r="J107" s="16">
        <v>0</v>
      </c>
      <c r="K107" s="16"/>
      <c r="L107" s="16">
        <v>0</v>
      </c>
      <c r="M107" s="16"/>
      <c r="N107" s="16"/>
      <c r="O107" s="16">
        <f t="shared" si="13"/>
        <v>0</v>
      </c>
    </row>
    <row r="108" spans="2:15" ht="15">
      <c r="B108" s="16" t="str">
        <f t="shared" si="9"/>
        <v>Wagon R Manual</v>
      </c>
      <c r="C108" s="16" t="str">
        <f t="shared" si="10"/>
        <v>Ya</v>
      </c>
      <c r="D108" s="16" t="str">
        <f t="shared" si="11"/>
        <v>Ya</v>
      </c>
      <c r="E108" s="16" t="str">
        <f t="shared" si="12"/>
        <v>Ya</v>
      </c>
      <c r="F108" s="16"/>
      <c r="G108" s="16">
        <v>0</v>
      </c>
      <c r="H108" s="16"/>
      <c r="I108" s="16"/>
      <c r="J108" s="16">
        <v>0</v>
      </c>
      <c r="K108" s="16"/>
      <c r="L108" s="16">
        <v>1</v>
      </c>
      <c r="M108" s="16"/>
      <c r="N108" s="16"/>
      <c r="O108" s="16">
        <f t="shared" si="13"/>
        <v>0</v>
      </c>
    </row>
    <row r="109" spans="2:15" ht="15">
      <c r="B109" s="16" t="str">
        <f t="shared" si="9"/>
        <v>Swift Manual</v>
      </c>
      <c r="C109" s="16" t="str">
        <f t="shared" si="10"/>
        <v>Ya</v>
      </c>
      <c r="D109" s="16" t="str">
        <f t="shared" si="11"/>
        <v>Ya</v>
      </c>
      <c r="E109" s="16" t="str">
        <f t="shared" si="12"/>
        <v>Ya</v>
      </c>
      <c r="F109" s="16"/>
      <c r="G109" s="16">
        <v>0.4</v>
      </c>
      <c r="H109" s="16"/>
      <c r="I109" s="16"/>
      <c r="J109" s="16">
        <v>0</v>
      </c>
      <c r="K109" s="16"/>
      <c r="L109" s="16">
        <v>0.49</v>
      </c>
      <c r="M109" s="16"/>
      <c r="N109" s="16"/>
      <c r="O109" s="16">
        <f t="shared" si="13"/>
        <v>0</v>
      </c>
    </row>
    <row r="110" spans="2:15" ht="15">
      <c r="B110" s="16" t="str">
        <f t="shared" si="9"/>
        <v>Swift Matic</v>
      </c>
      <c r="C110" s="16" t="str">
        <f t="shared" si="10"/>
        <v>Ya</v>
      </c>
      <c r="D110" s="16" t="str">
        <f t="shared" si="11"/>
        <v>Tidak</v>
      </c>
      <c r="E110" s="16" t="str">
        <f t="shared" si="12"/>
        <v>Ya</v>
      </c>
      <c r="F110" s="16"/>
      <c r="G110" s="16">
        <v>0.4</v>
      </c>
      <c r="H110" s="16"/>
      <c r="I110" s="16"/>
      <c r="J110" s="16">
        <v>0</v>
      </c>
      <c r="K110" s="16"/>
      <c r="L110" s="16">
        <v>0.4</v>
      </c>
      <c r="M110" s="16"/>
      <c r="N110" s="16"/>
      <c r="O110" s="16">
        <f t="shared" si="13"/>
        <v>0</v>
      </c>
    </row>
    <row r="111" spans="2:15" ht="15">
      <c r="B111" s="2" t="str">
        <f t="shared" si="9"/>
        <v>Ertiga Manual</v>
      </c>
      <c r="C111" s="2" t="str">
        <f t="shared" si="10"/>
        <v>Ya</v>
      </c>
      <c r="D111" s="2" t="str">
        <f t="shared" si="11"/>
        <v>Ya</v>
      </c>
      <c r="E111" s="2" t="str">
        <f t="shared" si="12"/>
        <v>Ya</v>
      </c>
      <c r="F111" s="2"/>
      <c r="G111" s="2">
        <v>0.4</v>
      </c>
      <c r="H111" s="2"/>
      <c r="I111" s="2"/>
      <c r="J111" s="2">
        <v>1</v>
      </c>
      <c r="K111" s="2"/>
      <c r="L111" s="2">
        <v>0.79</v>
      </c>
      <c r="M111" s="2"/>
      <c r="N111" s="2"/>
      <c r="O111" s="2">
        <f t="shared" si="13"/>
        <v>0.4</v>
      </c>
    </row>
    <row r="112" spans="2:15" ht="15">
      <c r="B112" s="16" t="str">
        <f t="shared" si="9"/>
        <v>Ertiga Matic</v>
      </c>
      <c r="C112" s="16" t="str">
        <f t="shared" si="10"/>
        <v>Ya</v>
      </c>
      <c r="D112" s="16" t="str">
        <f t="shared" si="11"/>
        <v>Tidak</v>
      </c>
      <c r="E112" s="16" t="str">
        <f t="shared" si="12"/>
        <v>Ya</v>
      </c>
      <c r="F112" s="16"/>
      <c r="G112" s="16">
        <v>0.4</v>
      </c>
      <c r="H112" s="16"/>
      <c r="I112" s="16"/>
      <c r="J112" s="16">
        <v>1</v>
      </c>
      <c r="K112" s="16"/>
      <c r="L112" s="16">
        <v>0.5</v>
      </c>
      <c r="M112" s="16"/>
      <c r="N112" s="16"/>
      <c r="O112" s="16">
        <f t="shared" si="13"/>
        <v>0.4</v>
      </c>
    </row>
    <row r="113" spans="2:15" ht="15">
      <c r="B113" s="16" t="str">
        <f t="shared" si="9"/>
        <v>Grand Vitara Manual</v>
      </c>
      <c r="C113" s="16" t="str">
        <f t="shared" si="10"/>
        <v>Ya</v>
      </c>
      <c r="D113" s="16" t="str">
        <f t="shared" si="11"/>
        <v>Ya</v>
      </c>
      <c r="E113" s="16" t="str">
        <f t="shared" si="12"/>
        <v>Ya</v>
      </c>
      <c r="F113" s="16"/>
      <c r="G113" s="16">
        <v>0.125</v>
      </c>
      <c r="H113" s="16"/>
      <c r="I113" s="16"/>
      <c r="J113" s="16">
        <v>0.3333333333333333</v>
      </c>
      <c r="K113" s="16"/>
      <c r="L113" s="16">
        <v>0</v>
      </c>
      <c r="M113" s="16"/>
      <c r="N113" s="16"/>
      <c r="O113" s="16">
        <f t="shared" si="13"/>
        <v>0</v>
      </c>
    </row>
    <row r="114" spans="2:15" ht="15">
      <c r="B114" s="16" t="str">
        <f t="shared" si="9"/>
        <v>Grand Vitara Matic</v>
      </c>
      <c r="C114" s="16" t="str">
        <f t="shared" si="10"/>
        <v>Ya</v>
      </c>
      <c r="D114" s="16" t="str">
        <f t="shared" si="11"/>
        <v>Tidak</v>
      </c>
      <c r="E114" s="16" t="str">
        <f t="shared" si="12"/>
        <v>Ya</v>
      </c>
      <c r="F114" s="16"/>
      <c r="G114" s="16">
        <v>0.125</v>
      </c>
      <c r="H114" s="16"/>
      <c r="I114" s="16"/>
      <c r="J114" s="16">
        <v>0.3333333333333333</v>
      </c>
      <c r="K114" s="16"/>
      <c r="L114" s="16">
        <v>0</v>
      </c>
      <c r="M114" s="16"/>
      <c r="N114" s="16"/>
      <c r="O114" s="16">
        <f t="shared" si="13"/>
        <v>0</v>
      </c>
    </row>
    <row r="116" spans="2:3" ht="18.75">
      <c r="B116" s="6" t="s">
        <v>97</v>
      </c>
      <c r="C116" s="7" t="s">
        <v>98</v>
      </c>
    </row>
    <row r="117" spans="2:16" ht="15">
      <c r="B117" s="7"/>
      <c r="C117" s="7"/>
      <c r="H117" s="4"/>
      <c r="I117" s="4"/>
      <c r="J117" s="4"/>
      <c r="K117" s="4"/>
      <c r="L117" s="4"/>
      <c r="M117" s="4"/>
      <c r="N117" s="4"/>
      <c r="O117" s="4"/>
      <c r="P117" s="4"/>
    </row>
    <row r="118" spans="2:3" ht="15">
      <c r="B118" s="7" t="s">
        <v>17</v>
      </c>
      <c r="C118" s="7">
        <v>0.6</v>
      </c>
    </row>
    <row r="119" spans="2:3" ht="15">
      <c r="B119" s="7" t="s">
        <v>47</v>
      </c>
      <c r="C119" s="7">
        <v>0.4</v>
      </c>
    </row>
    <row r="120" spans="2:3" ht="15">
      <c r="B120" s="7" t="s">
        <v>35</v>
      </c>
      <c r="C120" s="7">
        <v>0.3333333333333333</v>
      </c>
    </row>
    <row r="121" spans="2:3" ht="15">
      <c r="B121" s="7" t="s">
        <v>30</v>
      </c>
      <c r="C121" s="7">
        <v>0.2</v>
      </c>
    </row>
    <row r="122" spans="2:3" ht="15">
      <c r="B122" s="7" t="s">
        <v>28</v>
      </c>
      <c r="C122" s="7">
        <v>0.18</v>
      </c>
    </row>
    <row r="123" spans="2:3" ht="15">
      <c r="B123" s="7" t="s">
        <v>22</v>
      </c>
      <c r="C123" s="7">
        <v>0.01</v>
      </c>
    </row>
    <row r="125" spans="2:8" ht="15">
      <c r="B125" s="5" t="s">
        <v>99</v>
      </c>
      <c r="C125" s="5"/>
      <c r="D125" s="5"/>
      <c r="E125" s="5"/>
      <c r="F125" s="5"/>
      <c r="G125" s="5"/>
      <c r="H125" s="5"/>
    </row>
  </sheetData>
  <sheetProtection/>
  <mergeCells count="49">
    <mergeCell ref="C22:E22"/>
    <mergeCell ref="B6:C7"/>
    <mergeCell ref="B8:C9"/>
    <mergeCell ref="B10:C11"/>
    <mergeCell ref="U3:W3"/>
    <mergeCell ref="Y3:AA3"/>
    <mergeCell ref="J10:J12"/>
    <mergeCell ref="I10:I12"/>
    <mergeCell ref="H10:H12"/>
    <mergeCell ref="AD3:AF3"/>
    <mergeCell ref="H4:H6"/>
    <mergeCell ref="I4:I6"/>
    <mergeCell ref="J4:J6"/>
    <mergeCell ref="L4:L6"/>
    <mergeCell ref="M4:M6"/>
    <mergeCell ref="N4:N6"/>
    <mergeCell ref="O4:O6"/>
    <mergeCell ref="AD9:AF9"/>
    <mergeCell ref="Q4:Q6"/>
    <mergeCell ref="R4:R6"/>
    <mergeCell ref="S4:S6"/>
    <mergeCell ref="Y15:AA15"/>
    <mergeCell ref="AD15:AF15"/>
    <mergeCell ref="Y9:AA9"/>
    <mergeCell ref="U9:W9"/>
    <mergeCell ref="H16:H18"/>
    <mergeCell ref="I16:I18"/>
    <mergeCell ref="J16:J18"/>
    <mergeCell ref="L16:L18"/>
    <mergeCell ref="M16:M18"/>
    <mergeCell ref="S16:S18"/>
    <mergeCell ref="S10:S12"/>
    <mergeCell ref="U15:W15"/>
    <mergeCell ref="N16:N18"/>
    <mergeCell ref="O16:O18"/>
    <mergeCell ref="Q16:Q18"/>
    <mergeCell ref="R16:R18"/>
    <mergeCell ref="R10:R12"/>
    <mergeCell ref="Q10:Q12"/>
    <mergeCell ref="I21:K21"/>
    <mergeCell ref="L21:N21"/>
    <mergeCell ref="O21:Q21"/>
    <mergeCell ref="H117:J117"/>
    <mergeCell ref="K117:M117"/>
    <mergeCell ref="N117:P117"/>
    <mergeCell ref="F73:H73"/>
    <mergeCell ref="I73:K73"/>
    <mergeCell ref="L73:N73"/>
    <mergeCell ref="F22:H22"/>
  </mergeCells>
  <hyperlinks>
    <hyperlink ref="B4" r:id="rId1" display="http://contohprogram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amijaya.co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Amijaya</dc:creator>
  <cp:keywords/>
  <dc:description/>
  <cp:lastModifiedBy>Amijaya</cp:lastModifiedBy>
  <dcterms:created xsi:type="dcterms:W3CDTF">2015-12-09T16:59:33Z</dcterms:created>
  <dcterms:modified xsi:type="dcterms:W3CDTF">2016-01-06T08:55:21Z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